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1" activeTab="2"/>
  </bookViews>
  <sheets>
    <sheet name="прилож 2" sheetId="1" r:id="rId1"/>
    <sheet name="пр 3" sheetId="2" r:id="rId2"/>
    <sheet name="пр 4" sheetId="3" r:id="rId3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">#REF!</definedName>
    <definedName name="Excel_BuiltIn_Print_Titles_4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'прилож 2'!$4:$5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'прилож 2'!$A$1:$N$13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<sst xmlns="http://schemas.openxmlformats.org/spreadsheetml/2006/main" count="119" uniqueCount="65">
  <si>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</si>
  <si>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</si>
  <si>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</si>
  <si>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</si>
  <si>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</si>
  <si>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</si>
  <si>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</si>
  <si>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</si>
  <si>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</si>
  <si>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</si>
  <si>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</si>
  <si>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</si>
  <si>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</si>
  <si>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</si>
  <si>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</si>
  <si>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</si>
  <si>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</si>
  <si>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</si>
  <si>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Первый заместитель министра культуры  Красноярского края</t>
  </si>
  <si>
    <t>Т.В. Веселина</t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</si>
  <si>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</si>
  <si>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</si>
  <si>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</si>
  <si>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</si>
  <si>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</si>
  <si>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</si>
  <si>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федеральный бюджет</t>
  </si>
  <si>
    <t>краевой бюджет</t>
  </si>
  <si>
    <t>районный бюджет</t>
  </si>
  <si>
    <t xml:space="preserve">Т.В. Веселина </t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</si>
  <si>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</si>
  <si>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</si>
  <si>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</si>
  <si>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</si>
  <si>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</si>
  <si>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Итого на 
2014 -2016 годы</t>
  </si>
  <si>
    <t>Итого  по задаче 1</t>
  </si>
  <si>
    <t>01</t>
  </si>
  <si>
    <t>244</t>
  </si>
  <si>
    <t>Выполнение работ по восстановлению профиля дорог местного значения</t>
  </si>
  <si>
    <t>0409</t>
  </si>
  <si>
    <t>8102</t>
  </si>
  <si>
    <t>8203</t>
  </si>
  <si>
    <t>Приложение № 2 
к подпрограмме «Содержание и ремонт внутрипоселенческих дорог Алексеевского сельсовета  на 2014-2016 годы»  реализуемая в рамках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</si>
  <si>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Перечень мероприятий подпрограммы «Содержание и ремонт внутрипоселенческих дорог Алексеевского сельсовета  на 2014-2016 годы»
с указанием объема средств на их реализацию и ожидаемых результатов</t>
  </si>
  <si>
    <t xml:space="preserve">Задача 1. Повышение уровня транспортно-эксплуатационного состояния автомобильных дорог местного значения, включая улично-дорожную сеть населенных пунктов муниципального образования Алексеевский сельсовет   </t>
  </si>
  <si>
    <t xml:space="preserve">грейдерование внутрипоселенческих дорог </t>
  </si>
  <si>
    <t>Бюджет муниципального образования  Алексеевский сельсовет</t>
  </si>
  <si>
    <t>Цель. Улучшение транспортно-эксплуатационных показателей автомобильных дорог в муниципальном образовании Алексеевский сельсовет</t>
  </si>
  <si>
    <t>Глава администрации Алексеевского сельсовсета</t>
  </si>
  <si>
    <t>М.В.Романченко</t>
  </si>
  <si>
    <t>Информация о распределении планируемых расходов  
по отдельным мероприятиям программы, подпрограммам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</si>
  <si>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</si>
  <si>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 xml:space="preserve">«Содержание и ремонт внутрипоселенческих дорог Алексеевского сельсовета  на 2014-2016 годы»  </t>
  </si>
  <si>
    <t>администрация Алексеевского сельсовета</t>
  </si>
  <si>
    <t>Приложение № 4
к муниципальной программе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</si>
  <si>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 xml:space="preserve">Информация о ресурсном обеспечении и прогнозной оценке расходов на реализацию целей 
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 с учетом источников финансирования, в том числе средств федерального, краевого и районного бюджета 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</si>
  <si>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Алексеевский сельсовет</t>
    </r>
  </si>
  <si>
    <t>Приложение № 3
к подпрограмме «Содержание и ремонт внутрипоселенческих дорог Алексеевского сельсовета  на 2014-2016 годы»  реализуемая в рамках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</si>
  <si>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802</t>
  </si>
  <si>
    <t>1.</t>
  </si>
  <si>
    <t>1.1</t>
  </si>
  <si>
    <t>1.2</t>
  </si>
  <si>
    <t>Итого по подпрограмме</t>
  </si>
  <si>
    <t>Улучшить транспортно-эксплуатационное состояние автомобильных дорог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</si>
</sst>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7.7"/>
      <color indexed="12"/>
      <name val="Arial Cyr"/>
      <family val="2"/>
    </font>
    <font>
      <u val="single"/>
      <sz val="7.7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165" fontId="21" fillId="0" borderId="0" xfId="0" applyNumberFormat="1" applyFont="1" applyFill="1" applyAlignment="1">
      <alignment vertical="top" wrapText="1"/>
    </xf>
    <xf numFmtId="165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4" fontId="19" fillId="0" borderId="11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 indent="3"/>
    </xf>
    <xf numFmtId="164" fontId="22" fillId="0" borderId="0" xfId="0" applyNumberFormat="1" applyFont="1" applyFill="1" applyAlignment="1">
      <alignment/>
    </xf>
    <xf numFmtId="0" fontId="19" fillId="24" borderId="11" xfId="0" applyFont="1" applyFill="1" applyBorder="1" applyAlignment="1">
      <alignment vertical="top" wrapText="1"/>
    </xf>
    <xf numFmtId="4" fontId="19" fillId="24" borderId="11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9" fillId="0" borderId="15" xfId="0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right" vertical="top" wrapText="1"/>
    </xf>
    <xf numFmtId="4" fontId="19" fillId="0" borderId="17" xfId="0" applyNumberFormat="1" applyFont="1" applyFill="1" applyBorder="1" applyAlignment="1">
      <alignment horizontal="right" vertical="top" wrapText="1"/>
    </xf>
    <xf numFmtId="4" fontId="19" fillId="0" borderId="18" xfId="0" applyNumberFormat="1" applyFont="1" applyFill="1" applyBorder="1" applyAlignment="1">
      <alignment horizontal="right" vertical="top" wrapText="1"/>
    </xf>
    <xf numFmtId="4" fontId="19" fillId="0" borderId="19" xfId="0" applyNumberFormat="1" applyFont="1" applyFill="1" applyBorder="1" applyAlignment="1">
      <alignment horizontal="right" vertical="top" wrapText="1"/>
    </xf>
    <xf numFmtId="49" fontId="19" fillId="0" borderId="20" xfId="0" applyNumberFormat="1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165" fontId="21" fillId="0" borderId="0" xfId="0" applyNumberFormat="1" applyFont="1" applyFill="1" applyBorder="1" applyAlignment="1">
      <alignment horizontal="right" vertical="top" wrapText="1"/>
    </xf>
    <xf numFmtId="0" fontId="19" fillId="0" borderId="0" xfId="61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7"/>
  <sheetViews>
    <sheetView view="pageBreakPreview" zoomScale="77" zoomScaleNormal="85" zoomScaleSheetLayoutView="77" workbookViewId="0" topLeftCell="A1">
      <selection activeCell="N10" sqref="N10"/>
    </sheetView>
  </sheetViews>
  <sheetFormatPr defaultColWidth="9.00390625" defaultRowHeight="12.75"/>
  <cols>
    <col min="1" max="1" width="7.75390625" style="24" customWidth="1"/>
    <col min="2" max="2" width="30.875" style="9" customWidth="1"/>
    <col min="3" max="3" width="17.75390625" style="9" customWidth="1"/>
    <col min="4" max="5" width="9.125" style="9" customWidth="1"/>
    <col min="6" max="6" width="4.625" style="9" customWidth="1"/>
    <col min="7" max="7" width="2.375" style="9" customWidth="1"/>
    <col min="8" max="8" width="6.875" style="9" customWidth="1"/>
    <col min="9" max="9" width="9.125" style="9" customWidth="1"/>
    <col min="10" max="10" width="14.375" style="9" customWidth="1"/>
    <col min="11" max="11" width="14.125" style="9" customWidth="1"/>
    <col min="12" max="12" width="14.625" style="9" customWidth="1"/>
    <col min="13" max="13" width="15.125" style="9" customWidth="1"/>
    <col min="14" max="14" width="27.125" style="9" customWidth="1"/>
    <col min="15" max="15" width="10.375" style="9" customWidth="1"/>
    <col min="16" max="16384" width="9.125" style="9" customWidth="1"/>
  </cols>
  <sheetData>
    <row r="1" spans="5:15" ht="114" customHeight="1">
      <c r="E1" s="56"/>
      <c r="F1" s="56"/>
      <c r="G1" s="56"/>
      <c r="L1" s="56" t="s">
        <v>43</v>
      </c>
      <c r="M1" s="56"/>
      <c r="N1" s="56"/>
      <c r="O1" s="13"/>
    </row>
    <row r="2" spans="1:14" ht="39" customHeight="1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5:8" ht="15.75">
      <c r="E3" s="25"/>
      <c r="F3" s="26" t="s">
        <v>30</v>
      </c>
      <c r="G3" s="25">
        <v>1</v>
      </c>
      <c r="H3" s="25"/>
    </row>
    <row r="4" spans="1:14" ht="18" customHeight="1">
      <c r="A4" s="58" t="s">
        <v>31</v>
      </c>
      <c r="B4" s="59" t="s">
        <v>1</v>
      </c>
      <c r="C4" s="59" t="s">
        <v>32</v>
      </c>
      <c r="D4" s="59" t="s">
        <v>33</v>
      </c>
      <c r="E4" s="59"/>
      <c r="F4" s="59"/>
      <c r="G4" s="59"/>
      <c r="H4" s="59"/>
      <c r="I4" s="59"/>
      <c r="J4" s="59" t="s">
        <v>4</v>
      </c>
      <c r="K4" s="59"/>
      <c r="L4" s="59"/>
      <c r="M4" s="59"/>
      <c r="N4" s="59" t="s">
        <v>34</v>
      </c>
    </row>
    <row r="5" spans="1:14" ht="83.25" customHeight="1">
      <c r="A5" s="58"/>
      <c r="B5" s="59"/>
      <c r="C5" s="59"/>
      <c r="D5" s="15" t="s">
        <v>5</v>
      </c>
      <c r="E5" s="15" t="s">
        <v>6</v>
      </c>
      <c r="F5" s="59" t="s">
        <v>7</v>
      </c>
      <c r="G5" s="59"/>
      <c r="H5" s="59"/>
      <c r="I5" s="15" t="s">
        <v>8</v>
      </c>
      <c r="J5" s="15" t="s">
        <v>9</v>
      </c>
      <c r="K5" s="15" t="s">
        <v>10</v>
      </c>
      <c r="L5" s="15" t="s">
        <v>11</v>
      </c>
      <c r="M5" s="15" t="s">
        <v>35</v>
      </c>
      <c r="N5" s="59"/>
    </row>
    <row r="6" spans="1:14" ht="23.25" customHeight="1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15.75">
      <c r="A7" s="3"/>
      <c r="B7" s="27" t="s">
        <v>36</v>
      </c>
      <c r="C7" s="28"/>
      <c r="D7" s="27"/>
      <c r="E7" s="27"/>
      <c r="F7" s="29"/>
      <c r="G7" s="30"/>
      <c r="H7" s="31"/>
      <c r="I7" s="27"/>
      <c r="J7" s="32">
        <f>J9+J10</f>
        <v>205.5</v>
      </c>
      <c r="K7" s="32">
        <f>K9+K10</f>
        <v>214.6</v>
      </c>
      <c r="L7" s="32">
        <f>L9+L10</f>
        <v>212.9</v>
      </c>
      <c r="M7" s="32">
        <f>M9+M10</f>
        <v>633</v>
      </c>
      <c r="N7" s="33"/>
      <c r="O7" s="8"/>
    </row>
    <row r="8" spans="1:14" ht="36" customHeight="1">
      <c r="A8" s="3" t="s">
        <v>60</v>
      </c>
      <c r="B8" s="63" t="s">
        <v>45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33"/>
    </row>
    <row r="9" spans="1:14" ht="64.5" customHeight="1">
      <c r="A9" s="3" t="s">
        <v>61</v>
      </c>
      <c r="B9" s="16" t="s">
        <v>39</v>
      </c>
      <c r="C9" s="60" t="s">
        <v>47</v>
      </c>
      <c r="D9" s="3" t="s">
        <v>59</v>
      </c>
      <c r="E9" s="3" t="s">
        <v>40</v>
      </c>
      <c r="F9" s="35" t="s">
        <v>37</v>
      </c>
      <c r="G9" s="36">
        <v>1</v>
      </c>
      <c r="H9" s="40" t="s">
        <v>41</v>
      </c>
      <c r="I9" s="3" t="s">
        <v>38</v>
      </c>
      <c r="J9" s="17">
        <v>175.5</v>
      </c>
      <c r="K9" s="17">
        <v>214.6</v>
      </c>
      <c r="L9" s="17">
        <v>212.9</v>
      </c>
      <c r="M9" s="17">
        <f>SUM(J9:L9)</f>
        <v>603</v>
      </c>
      <c r="N9" s="53" t="s">
        <v>64</v>
      </c>
    </row>
    <row r="10" spans="1:14" ht="65.25" customHeight="1">
      <c r="A10" s="3" t="s">
        <v>62</v>
      </c>
      <c r="B10" s="16" t="s">
        <v>46</v>
      </c>
      <c r="C10" s="60"/>
      <c r="D10" s="3" t="s">
        <v>59</v>
      </c>
      <c r="E10" s="3" t="s">
        <v>40</v>
      </c>
      <c r="F10" s="35" t="s">
        <v>37</v>
      </c>
      <c r="G10" s="36">
        <v>1</v>
      </c>
      <c r="H10" s="40" t="s">
        <v>42</v>
      </c>
      <c r="I10" s="3" t="s">
        <v>38</v>
      </c>
      <c r="J10" s="17">
        <v>30</v>
      </c>
      <c r="K10" s="17">
        <v>0</v>
      </c>
      <c r="L10" s="17">
        <v>0</v>
      </c>
      <c r="M10" s="17">
        <f>SUM(J10:L10)</f>
        <v>30</v>
      </c>
      <c r="N10" s="53" t="s">
        <v>64</v>
      </c>
    </row>
    <row r="11" spans="1:15" ht="15.75">
      <c r="A11" s="3"/>
      <c r="B11" s="27" t="s">
        <v>63</v>
      </c>
      <c r="C11" s="27"/>
      <c r="D11" s="27"/>
      <c r="E11" s="27"/>
      <c r="F11" s="29"/>
      <c r="G11" s="30"/>
      <c r="H11" s="31"/>
      <c r="I11" s="27"/>
      <c r="J11" s="32">
        <f>J7</f>
        <v>205.5</v>
      </c>
      <c r="K11" s="32">
        <f>K7</f>
        <v>214.6</v>
      </c>
      <c r="L11" s="32">
        <f>L7</f>
        <v>212.9</v>
      </c>
      <c r="M11" s="32">
        <f>M7</f>
        <v>633</v>
      </c>
      <c r="N11" s="16"/>
      <c r="O11" s="8"/>
    </row>
    <row r="12" spans="1:15" ht="15.75">
      <c r="A12" s="37"/>
      <c r="B12" s="4"/>
      <c r="C12" s="4"/>
      <c r="D12" s="4"/>
      <c r="E12" s="4"/>
      <c r="F12" s="37"/>
      <c r="G12" s="14"/>
      <c r="H12" s="14"/>
      <c r="I12" s="4"/>
      <c r="J12" s="38"/>
      <c r="K12" s="38"/>
      <c r="L12" s="38"/>
      <c r="M12" s="38"/>
      <c r="N12" s="4"/>
      <c r="O12" s="8"/>
    </row>
    <row r="13" spans="1:15" s="6" customFormat="1" ht="35.25" customHeight="1">
      <c r="A13" s="61" t="s">
        <v>49</v>
      </c>
      <c r="B13" s="61"/>
      <c r="C13" s="61"/>
      <c r="D13" s="61"/>
      <c r="E13" s="61"/>
      <c r="F13" s="61"/>
      <c r="G13" s="5"/>
      <c r="J13" s="7"/>
      <c r="K13" s="7"/>
      <c r="L13" s="7"/>
      <c r="M13" s="7"/>
      <c r="N13" s="39" t="s">
        <v>50</v>
      </c>
      <c r="O13" s="5"/>
    </row>
    <row r="16" spans="10:13" ht="15.75">
      <c r="J16" s="8"/>
      <c r="K16" s="8"/>
      <c r="L16" s="8"/>
      <c r="M16" s="8"/>
    </row>
    <row r="17" spans="10:15" ht="15.75">
      <c r="J17" s="8"/>
      <c r="K17" s="8"/>
      <c r="L17" s="8"/>
      <c r="M17" s="8"/>
      <c r="O17" s="8"/>
    </row>
  </sheetData>
  <sheetProtection selectLockedCells="1" selectUnlockedCells="1"/>
  <mergeCells count="14">
    <mergeCell ref="C9:C10"/>
    <mergeCell ref="A13:F13"/>
    <mergeCell ref="A6:N6"/>
    <mergeCell ref="B8:M8"/>
    <mergeCell ref="E1:G1"/>
    <mergeCell ref="A2:N2"/>
    <mergeCell ref="A4:A5"/>
    <mergeCell ref="B4:B5"/>
    <mergeCell ref="C4:C5"/>
    <mergeCell ref="D4:I4"/>
    <mergeCell ref="J4:M4"/>
    <mergeCell ref="N4:N5"/>
    <mergeCell ref="F5:H5"/>
    <mergeCell ref="L1:N1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3"/>
  <sheetViews>
    <sheetView workbookViewId="0" topLeftCell="A1">
      <selection activeCell="A12" sqref="A12:E12"/>
    </sheetView>
  </sheetViews>
  <sheetFormatPr defaultColWidth="9.00390625" defaultRowHeight="12.75" outlineLevelCol="1"/>
  <cols>
    <col min="1" max="1" width="18.375" style="12" customWidth="1"/>
    <col min="2" max="2" width="23.125" style="12" customWidth="1"/>
    <col min="3" max="3" width="24.75390625" style="12" customWidth="1"/>
    <col min="4" max="4" width="8.00390625" style="12" customWidth="1"/>
    <col min="5" max="5" width="7.125" style="12" customWidth="1"/>
    <col min="6" max="6" width="3.25390625" style="12" customWidth="1"/>
    <col min="7" max="7" width="3.00390625" style="12" customWidth="1"/>
    <col min="8" max="8" width="5.875" style="12" customWidth="1"/>
    <col min="9" max="9" width="7.625" style="12" customWidth="1"/>
    <col min="10" max="10" width="16.25390625" style="12" customWidth="1"/>
    <col min="11" max="12" width="16.125" style="12" customWidth="1"/>
    <col min="13" max="13" width="17.375" style="12" customWidth="1"/>
    <col min="14" max="14" width="8.875" style="12" customWidth="1"/>
    <col min="15" max="18" width="0" style="12" hidden="1" customWidth="1" outlineLevel="1"/>
    <col min="19" max="19" width="9.125" style="12" customWidth="1" collapsed="1"/>
    <col min="20" max="20" width="13.875" style="12" customWidth="1"/>
    <col min="21" max="16384" width="9.125" style="12" customWidth="1"/>
  </cols>
  <sheetData>
    <row r="1" spans="9:13" ht="99" customHeight="1">
      <c r="I1" s="56" t="s">
        <v>58</v>
      </c>
      <c r="J1" s="56"/>
      <c r="K1" s="56"/>
      <c r="L1" s="56"/>
      <c r="M1" s="56"/>
    </row>
    <row r="2" spans="1:13" ht="48" customHeight="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5:17" ht="15.75">
      <c r="E3" s="1"/>
      <c r="F3" s="1">
        <v>8</v>
      </c>
      <c r="G3" s="1"/>
      <c r="O3" s="12">
        <f>3273967.4+28000</f>
        <v>3301967.4</v>
      </c>
      <c r="P3" s="12">
        <v>3307058.1</v>
      </c>
      <c r="Q3" s="12">
        <v>2895283.8</v>
      </c>
    </row>
    <row r="4" spans="1:17" ht="26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/>
      <c r="I4" s="59"/>
      <c r="J4" s="59" t="s">
        <v>4</v>
      </c>
      <c r="K4" s="59"/>
      <c r="L4" s="59"/>
      <c r="M4" s="59"/>
      <c r="O4" s="43">
        <f>J6</f>
        <v>205.5</v>
      </c>
      <c r="P4" s="43">
        <f>K6</f>
        <v>214.6</v>
      </c>
      <c r="Q4" s="43">
        <f>L6</f>
        <v>212.9</v>
      </c>
    </row>
    <row r="5" spans="1:17" ht="39" customHeight="1">
      <c r="A5" s="59"/>
      <c r="B5" s="59"/>
      <c r="C5" s="59"/>
      <c r="D5" s="15" t="s">
        <v>5</v>
      </c>
      <c r="E5" s="15" t="s">
        <v>6</v>
      </c>
      <c r="F5" s="59" t="s">
        <v>7</v>
      </c>
      <c r="G5" s="59"/>
      <c r="H5" s="59"/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O5" s="43">
        <f>O3-O4</f>
        <v>3301761.9</v>
      </c>
      <c r="P5" s="43">
        <f>P3-P4</f>
        <v>3306843.5</v>
      </c>
      <c r="Q5" s="43">
        <f>Q3-Q4</f>
        <v>2895070.9</v>
      </c>
    </row>
    <row r="6" spans="1:20" ht="47.25" customHeight="1">
      <c r="A6" s="79" t="s">
        <v>13</v>
      </c>
      <c r="B6" s="81" t="s">
        <v>52</v>
      </c>
      <c r="C6" s="16" t="s">
        <v>14</v>
      </c>
      <c r="D6" s="15" t="s">
        <v>15</v>
      </c>
      <c r="E6" s="15" t="s">
        <v>15</v>
      </c>
      <c r="F6" s="59" t="s">
        <v>15</v>
      </c>
      <c r="G6" s="59"/>
      <c r="H6" s="59"/>
      <c r="I6" s="15" t="s">
        <v>15</v>
      </c>
      <c r="J6" s="17">
        <f>J8</f>
        <v>205.5</v>
      </c>
      <c r="K6" s="17">
        <f>K8</f>
        <v>214.6</v>
      </c>
      <c r="L6" s="17">
        <f>L8</f>
        <v>212.9</v>
      </c>
      <c r="M6" s="17">
        <f>M8</f>
        <v>633</v>
      </c>
      <c r="T6" s="43"/>
    </row>
    <row r="7" spans="1:17" ht="15.75" customHeight="1">
      <c r="A7" s="79"/>
      <c r="B7" s="72"/>
      <c r="C7" s="16" t="s">
        <v>16</v>
      </c>
      <c r="D7" s="15"/>
      <c r="E7" s="15" t="s">
        <v>15</v>
      </c>
      <c r="F7" s="59" t="s">
        <v>15</v>
      </c>
      <c r="G7" s="59"/>
      <c r="H7" s="59"/>
      <c r="I7" s="15" t="s">
        <v>15</v>
      </c>
      <c r="J7" s="17"/>
      <c r="K7" s="17"/>
      <c r="L7" s="17"/>
      <c r="M7" s="17"/>
      <c r="O7" s="43">
        <f>2809386.2+698</f>
        <v>2810084.2</v>
      </c>
      <c r="P7" s="43">
        <v>2813055.3</v>
      </c>
      <c r="Q7" s="43">
        <v>2810976</v>
      </c>
    </row>
    <row r="8" spans="1:17" ht="83.25" customHeight="1">
      <c r="A8" s="80"/>
      <c r="B8" s="73"/>
      <c r="C8" s="2" t="s">
        <v>54</v>
      </c>
      <c r="D8" s="34" t="s">
        <v>59</v>
      </c>
      <c r="E8" s="41" t="s">
        <v>15</v>
      </c>
      <c r="F8" s="82" t="s">
        <v>15</v>
      </c>
      <c r="G8" s="82"/>
      <c r="H8" s="82"/>
      <c r="I8" s="41" t="s">
        <v>15</v>
      </c>
      <c r="J8" s="46">
        <f>J11</f>
        <v>205.5</v>
      </c>
      <c r="K8" s="46">
        <f>K11</f>
        <v>214.6</v>
      </c>
      <c r="L8" s="46">
        <f>L11</f>
        <v>212.9</v>
      </c>
      <c r="M8" s="46">
        <f>M11</f>
        <v>633</v>
      </c>
      <c r="O8" s="43">
        <f>J8</f>
        <v>205.5</v>
      </c>
      <c r="P8" s="43">
        <f>K8</f>
        <v>214.6</v>
      </c>
      <c r="Q8" s="43">
        <f>L8</f>
        <v>212.9</v>
      </c>
    </row>
    <row r="9" spans="1:13" ht="47.25" customHeight="1">
      <c r="A9" s="68" t="s">
        <v>17</v>
      </c>
      <c r="B9" s="71" t="s">
        <v>53</v>
      </c>
      <c r="C9" s="47" t="s">
        <v>14</v>
      </c>
      <c r="D9" s="74">
        <v>802</v>
      </c>
      <c r="E9" s="48" t="s">
        <v>15</v>
      </c>
      <c r="F9" s="77" t="s">
        <v>15</v>
      </c>
      <c r="G9" s="77"/>
      <c r="H9" s="77"/>
      <c r="I9" s="48" t="s">
        <v>15</v>
      </c>
      <c r="J9" s="49">
        <f>J11</f>
        <v>205.5</v>
      </c>
      <c r="K9" s="49">
        <f>K11</f>
        <v>214.6</v>
      </c>
      <c r="L9" s="49">
        <f>L11</f>
        <v>212.9</v>
      </c>
      <c r="M9" s="50">
        <f>M11</f>
        <v>633</v>
      </c>
    </row>
    <row r="10" spans="1:13" ht="15.75" customHeight="1">
      <c r="A10" s="69"/>
      <c r="B10" s="72"/>
      <c r="C10" s="16" t="s">
        <v>16</v>
      </c>
      <c r="D10" s="75"/>
      <c r="E10" s="15" t="s">
        <v>15</v>
      </c>
      <c r="F10" s="59" t="s">
        <v>15</v>
      </c>
      <c r="G10" s="59"/>
      <c r="H10" s="59"/>
      <c r="I10" s="15" t="s">
        <v>15</v>
      </c>
      <c r="J10" s="17"/>
      <c r="K10" s="17"/>
      <c r="L10" s="17"/>
      <c r="M10" s="51"/>
    </row>
    <row r="11" spans="1:13" ht="187.5" customHeight="1">
      <c r="A11" s="70"/>
      <c r="B11" s="73"/>
      <c r="C11" s="42" t="s">
        <v>54</v>
      </c>
      <c r="D11" s="76"/>
      <c r="E11" s="44" t="s">
        <v>15</v>
      </c>
      <c r="F11" s="78" t="s">
        <v>15</v>
      </c>
      <c r="G11" s="78"/>
      <c r="H11" s="78"/>
      <c r="I11" s="44" t="s">
        <v>15</v>
      </c>
      <c r="J11" s="45">
        <f>'прилож 2'!J11</f>
        <v>205.5</v>
      </c>
      <c r="K11" s="45">
        <f>'прилож 2'!K11</f>
        <v>214.6</v>
      </c>
      <c r="L11" s="45">
        <f>'прилож 2'!L11</f>
        <v>212.9</v>
      </c>
      <c r="M11" s="52">
        <f>'прилож 2'!M11</f>
        <v>633</v>
      </c>
    </row>
    <row r="12" spans="1:13" s="6" customFormat="1" ht="30" customHeight="1">
      <c r="A12" s="64" t="s">
        <v>49</v>
      </c>
      <c r="B12" s="64"/>
      <c r="C12" s="64"/>
      <c r="D12" s="64"/>
      <c r="E12" s="64"/>
      <c r="J12" s="7"/>
      <c r="K12" s="7"/>
      <c r="L12" s="65" t="s">
        <v>50</v>
      </c>
      <c r="M12" s="65"/>
    </row>
    <row r="13" spans="1:13" s="9" customFormat="1" ht="12.75" customHeight="1" hidden="1">
      <c r="A13" s="66" t="s">
        <v>18</v>
      </c>
      <c r="B13" s="66"/>
      <c r="C13" s="66"/>
      <c r="D13" s="66"/>
      <c r="E13" s="67"/>
      <c r="F13" s="67"/>
      <c r="G13" s="67"/>
      <c r="H13" s="67"/>
      <c r="I13" s="67"/>
      <c r="J13" s="8"/>
      <c r="K13" s="8"/>
      <c r="M13" s="9" t="s">
        <v>19</v>
      </c>
    </row>
    <row r="14" ht="15.75" hidden="1"/>
    <row r="15" ht="15.75" hidden="1"/>
    <row r="16" ht="15.75" hidden="1"/>
  </sheetData>
  <mergeCells count="23">
    <mergeCell ref="I1:M1"/>
    <mergeCell ref="A2:M2"/>
    <mergeCell ref="A4:A5"/>
    <mergeCell ref="B4:B5"/>
    <mergeCell ref="C4:C5"/>
    <mergeCell ref="D4:I4"/>
    <mergeCell ref="J4:M4"/>
    <mergeCell ref="F5:H5"/>
    <mergeCell ref="A6:A8"/>
    <mergeCell ref="B6:B8"/>
    <mergeCell ref="F6:H6"/>
    <mergeCell ref="F7:H7"/>
    <mergeCell ref="F8:H8"/>
    <mergeCell ref="A9:A11"/>
    <mergeCell ref="B9:B11"/>
    <mergeCell ref="D9:D11"/>
    <mergeCell ref="F9:H9"/>
    <mergeCell ref="F10:H10"/>
    <mergeCell ref="F11:H11"/>
    <mergeCell ref="A12:E12"/>
    <mergeCell ref="L12:M12"/>
    <mergeCell ref="A13:D13"/>
    <mergeCell ref="E13:I13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9"/>
  <sheetViews>
    <sheetView tabSelected="1" workbookViewId="0" topLeftCell="A1">
      <selection activeCell="C14" sqref="C14"/>
    </sheetView>
  </sheetViews>
  <sheetFormatPr defaultColWidth="9.00390625" defaultRowHeight="76.5" customHeight="1" outlineLevelRow="1"/>
  <cols>
    <col min="1" max="1" width="16.875" style="10" customWidth="1"/>
    <col min="2" max="2" width="21.875" style="10" customWidth="1"/>
    <col min="3" max="3" width="44.25390625" style="10" customWidth="1"/>
    <col min="4" max="4" width="15.875" style="10" customWidth="1"/>
    <col min="5" max="5" width="15.25390625" style="10" customWidth="1"/>
    <col min="6" max="6" width="13.75390625" style="10" customWidth="1"/>
    <col min="7" max="7" width="16.875" style="10" customWidth="1"/>
    <col min="8" max="11" width="0" style="10" hidden="1" customWidth="1"/>
    <col min="12" max="12" width="20.25390625" style="11" customWidth="1"/>
    <col min="13" max="13" width="15.625" style="10" customWidth="1"/>
    <col min="14" max="14" width="16.25390625" style="10" customWidth="1"/>
    <col min="15" max="16384" width="9.125" style="10" customWidth="1"/>
  </cols>
  <sheetData>
    <row r="1" spans="1:8" ht="91.5" customHeight="1">
      <c r="A1" s="12"/>
      <c r="B1" s="12"/>
      <c r="C1" s="12"/>
      <c r="D1" s="56" t="s">
        <v>55</v>
      </c>
      <c r="E1" s="56"/>
      <c r="F1" s="56"/>
      <c r="G1" s="56"/>
      <c r="H1" s="56"/>
    </row>
    <row r="2" spans="1:7" ht="64.5" customHeight="1">
      <c r="A2" s="83" t="s">
        <v>56</v>
      </c>
      <c r="B2" s="83"/>
      <c r="C2" s="83"/>
      <c r="D2" s="83"/>
      <c r="E2" s="83"/>
      <c r="F2" s="83"/>
      <c r="G2" s="83"/>
    </row>
    <row r="3" spans="1:7" ht="11.25" customHeight="1">
      <c r="A3" s="12"/>
      <c r="B3" s="12"/>
      <c r="C3" s="12"/>
      <c r="D3" s="12"/>
      <c r="E3" s="12"/>
      <c r="F3" s="12"/>
      <c r="G3" s="12"/>
    </row>
    <row r="4" spans="1:7" ht="15" customHeight="1">
      <c r="A4" s="59" t="s">
        <v>20</v>
      </c>
      <c r="B4" s="59" t="s">
        <v>21</v>
      </c>
      <c r="C4" s="59" t="s">
        <v>22</v>
      </c>
      <c r="D4" s="59" t="s">
        <v>23</v>
      </c>
      <c r="E4" s="59"/>
      <c r="F4" s="59"/>
      <c r="G4" s="59"/>
    </row>
    <row r="5" spans="1:7" ht="63.75" customHeight="1">
      <c r="A5" s="59"/>
      <c r="B5" s="59"/>
      <c r="C5" s="59"/>
      <c r="D5" s="15" t="s">
        <v>9</v>
      </c>
      <c r="E5" s="15" t="s">
        <v>10</v>
      </c>
      <c r="F5" s="15" t="s">
        <v>11</v>
      </c>
      <c r="G5" s="15" t="s">
        <v>12</v>
      </c>
    </row>
    <row r="6" spans="1:12" ht="20.25" customHeight="1">
      <c r="A6" s="81" t="s">
        <v>13</v>
      </c>
      <c r="B6" s="81" t="s">
        <v>52</v>
      </c>
      <c r="C6" s="16" t="s">
        <v>24</v>
      </c>
      <c r="D6" s="17">
        <f>D8</f>
        <v>205.5</v>
      </c>
      <c r="E6" s="17">
        <f>E8</f>
        <v>214.6</v>
      </c>
      <c r="F6" s="17">
        <f>F8</f>
        <v>212.9</v>
      </c>
      <c r="G6" s="17">
        <f>G8</f>
        <v>633</v>
      </c>
      <c r="L6" s="18"/>
    </row>
    <row r="7" spans="1:7" ht="15.75" customHeight="1">
      <c r="A7" s="81"/>
      <c r="B7" s="72"/>
      <c r="C7" s="16" t="s">
        <v>25</v>
      </c>
      <c r="D7" s="17"/>
      <c r="E7" s="17"/>
      <c r="F7" s="17"/>
      <c r="G7" s="17"/>
    </row>
    <row r="8" spans="1:7" ht="32.25" customHeight="1">
      <c r="A8" s="81"/>
      <c r="B8" s="72"/>
      <c r="C8" s="19" t="s">
        <v>57</v>
      </c>
      <c r="D8" s="23">
        <v>205.5</v>
      </c>
      <c r="E8" s="23">
        <v>214.6</v>
      </c>
      <c r="F8" s="23">
        <v>212.9</v>
      </c>
      <c r="G8" s="23">
        <f>D8+E8+F8</f>
        <v>633</v>
      </c>
    </row>
    <row r="9" spans="1:7" ht="18" customHeight="1" outlineLevel="1">
      <c r="A9" s="81"/>
      <c r="B9" s="72"/>
      <c r="C9" s="20" t="s">
        <v>26</v>
      </c>
      <c r="D9" s="23">
        <v>0</v>
      </c>
      <c r="E9" s="23">
        <v>0</v>
      </c>
      <c r="F9" s="23">
        <v>0</v>
      </c>
      <c r="G9" s="23">
        <f>SUM(D9:F9)</f>
        <v>0</v>
      </c>
    </row>
    <row r="10" spans="1:10" ht="17.25" customHeight="1" outlineLevel="1">
      <c r="A10" s="81"/>
      <c r="B10" s="72"/>
      <c r="C10" s="20" t="s">
        <v>27</v>
      </c>
      <c r="D10" s="23">
        <v>0</v>
      </c>
      <c r="E10" s="23">
        <v>0</v>
      </c>
      <c r="F10" s="23">
        <v>0</v>
      </c>
      <c r="G10" s="23">
        <f>SUM(D10:F10)</f>
        <v>0</v>
      </c>
      <c r="H10" s="21"/>
      <c r="I10" s="21"/>
      <c r="J10" s="21"/>
    </row>
    <row r="11" spans="1:7" ht="56.25" customHeight="1" outlineLevel="1">
      <c r="A11" s="81"/>
      <c r="B11" s="73"/>
      <c r="C11" s="20" t="s">
        <v>28</v>
      </c>
      <c r="D11" s="23">
        <v>0</v>
      </c>
      <c r="E11" s="23">
        <v>0</v>
      </c>
      <c r="F11" s="23">
        <v>0</v>
      </c>
      <c r="G11" s="23">
        <f>SUM(D11:F11)</f>
        <v>0</v>
      </c>
    </row>
    <row r="12" spans="1:7" ht="21.75" customHeight="1" outlineLevel="1">
      <c r="A12" s="54" t="s">
        <v>17</v>
      </c>
      <c r="B12" s="71" t="s">
        <v>53</v>
      </c>
      <c r="C12" s="22" t="s">
        <v>24</v>
      </c>
      <c r="D12" s="23">
        <f>D14</f>
        <v>205.5</v>
      </c>
      <c r="E12" s="23">
        <f>E14</f>
        <v>214.6</v>
      </c>
      <c r="F12" s="23">
        <f>F14</f>
        <v>212.9</v>
      </c>
      <c r="G12" s="23">
        <f>SUM(D12:F12)</f>
        <v>633</v>
      </c>
    </row>
    <row r="13" spans="1:7" ht="17.25" customHeight="1" outlineLevel="1">
      <c r="A13" s="54"/>
      <c r="B13" s="72"/>
      <c r="C13" s="22" t="s">
        <v>25</v>
      </c>
      <c r="D13" s="23"/>
      <c r="E13" s="23"/>
      <c r="F13" s="23"/>
      <c r="G13" s="23"/>
    </row>
    <row r="14" spans="1:7" ht="36" customHeight="1" outlineLevel="1">
      <c r="A14" s="54"/>
      <c r="B14" s="72"/>
      <c r="C14" s="19" t="s">
        <v>57</v>
      </c>
      <c r="D14" s="23">
        <v>205.5</v>
      </c>
      <c r="E14" s="23">
        <v>214.6</v>
      </c>
      <c r="F14" s="23">
        <v>212.9</v>
      </c>
      <c r="G14" s="23">
        <f>D14+E14+F14</f>
        <v>633</v>
      </c>
    </row>
    <row r="15" spans="1:7" ht="22.5" customHeight="1" outlineLevel="1">
      <c r="A15" s="54"/>
      <c r="B15" s="72"/>
      <c r="C15" s="20" t="s">
        <v>26</v>
      </c>
      <c r="D15" s="23">
        <v>0</v>
      </c>
      <c r="E15" s="23">
        <v>0</v>
      </c>
      <c r="F15" s="23">
        <v>0</v>
      </c>
      <c r="G15" s="23">
        <f>SUM(D15:F15)</f>
        <v>0</v>
      </c>
    </row>
    <row r="16" spans="1:7" ht="17.25" customHeight="1" outlineLevel="1">
      <c r="A16" s="54"/>
      <c r="B16" s="72"/>
      <c r="C16" s="20" t="s">
        <v>27</v>
      </c>
      <c r="D16" s="23">
        <v>0</v>
      </c>
      <c r="E16" s="23">
        <v>0</v>
      </c>
      <c r="F16" s="23">
        <v>0</v>
      </c>
      <c r="G16" s="23">
        <f>SUM(D16:F16)</f>
        <v>0</v>
      </c>
    </row>
    <row r="17" spans="1:7" ht="18.75" customHeight="1" outlineLevel="1">
      <c r="A17" s="55"/>
      <c r="B17" s="73"/>
      <c r="C17" s="20" t="s">
        <v>28</v>
      </c>
      <c r="D17" s="23">
        <v>0</v>
      </c>
      <c r="E17" s="23">
        <v>0</v>
      </c>
      <c r="F17" s="23">
        <v>0</v>
      </c>
      <c r="G17" s="23">
        <f>SUM(D17:F17)</f>
        <v>0</v>
      </c>
    </row>
    <row r="18" ht="17.25" customHeight="1"/>
    <row r="19" spans="1:9" ht="22.5" customHeight="1">
      <c r="A19" s="56" t="s">
        <v>49</v>
      </c>
      <c r="B19" s="56"/>
      <c r="C19" s="56"/>
      <c r="D19" s="56"/>
      <c r="E19" s="56"/>
      <c r="F19" s="85" t="s">
        <v>50</v>
      </c>
      <c r="G19" s="85"/>
      <c r="H19" s="84" t="s">
        <v>29</v>
      </c>
      <c r="I19" s="84"/>
    </row>
  </sheetData>
  <mergeCells count="13">
    <mergeCell ref="D1:H1"/>
    <mergeCell ref="A2:G2"/>
    <mergeCell ref="A4:A5"/>
    <mergeCell ref="B4:B5"/>
    <mergeCell ref="C4:C5"/>
    <mergeCell ref="D4:G4"/>
    <mergeCell ref="H19:I19"/>
    <mergeCell ref="A19:E19"/>
    <mergeCell ref="F19:G19"/>
    <mergeCell ref="A6:A11"/>
    <mergeCell ref="B6:B11"/>
    <mergeCell ref="A12:A17"/>
    <mergeCell ref="B12:B17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2014-04-09T03:31:17Z</cp:lastPrinted>
  <dcterms:modified xsi:type="dcterms:W3CDTF">2014-04-09T12:01:19Z</dcterms:modified>
  <cp:category/>
  <cp:version/>
  <cp:contentType/>
  <cp:contentStatus/>
</cp:coreProperties>
</file>