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9"/>
  </bookViews>
  <sheets>
    <sheet name="Соглашения" sheetId="1" r:id="rId1"/>
    <sheet name="Культ Библиотеки" sheetId="2" r:id="rId2"/>
    <sheet name="Глава" sheetId="3" r:id="rId3"/>
    <sheet name="Администр." sheetId="4" r:id="rId4"/>
    <sheet name="Дороги" sheetId="5" r:id="rId5"/>
    <sheet name="Благоустр" sheetId="6" r:id="rId6"/>
    <sheet name="Предпр" sheetId="7" r:id="rId7"/>
    <sheet name="ВУС" sheetId="8" r:id="rId8"/>
    <sheet name="Выборы" sheetId="9" r:id="rId9"/>
    <sheet name="Культура Клубы" sheetId="10" r:id="rId10"/>
    <sheet name="расчет 2009" sheetId="11" r:id="rId11"/>
    <sheet name="Аппарат" sheetId="12" r:id="rId12"/>
    <sheet name="ремонт" sheetId="13" r:id="rId13"/>
    <sheet name="истопник" sheetId="14" r:id="rId14"/>
    <sheet name="МРОТ" sheetId="15" r:id="rId15"/>
  </sheets>
  <definedNames/>
  <calcPr fullCalcOnLoad="1"/>
</workbook>
</file>

<file path=xl/sharedStrings.xml><?xml version="1.0" encoding="utf-8"?>
<sst xmlns="http://schemas.openxmlformats.org/spreadsheetml/2006/main" count="1159" uniqueCount="517">
  <si>
    <t>РАСЧЕТ</t>
  </si>
  <si>
    <t>затрат по</t>
  </si>
  <si>
    <t xml:space="preserve">Зар.плата     по ЕТС                </t>
  </si>
  <si>
    <t xml:space="preserve">Зар.плата истоп.           </t>
  </si>
  <si>
    <t xml:space="preserve"> </t>
  </si>
  <si>
    <t>ИТОГО:</t>
  </si>
  <si>
    <t xml:space="preserve">затрат по  </t>
  </si>
  <si>
    <t>Ремонт сквериков, детской площадки,</t>
  </si>
  <si>
    <t>Итого:</t>
  </si>
  <si>
    <t>Эл.оборуд.</t>
  </si>
  <si>
    <t>Директор ДК</t>
  </si>
  <si>
    <t>Зав.клубом</t>
  </si>
  <si>
    <t>Главный бухгалтер</t>
  </si>
  <si>
    <t>2252030-17300,00 для администрации</t>
  </si>
  <si>
    <t>Текущий ремонт здания:</t>
  </si>
  <si>
    <t>обои                                               30*90=2700,00</t>
  </si>
  <si>
    <t>потолки                                         90*65=5850,00</t>
  </si>
  <si>
    <t>клей мастер                                      4*60= 240,00</t>
  </si>
  <si>
    <t>клей обойный                                   8*70=560,00</t>
  </si>
  <si>
    <t>клей потолочный                             6*60 = 360,00</t>
  </si>
  <si>
    <t>плинтуса                                      117*25=2925,00</t>
  </si>
  <si>
    <t>краска масл.                               30кг*68=2040,00</t>
  </si>
  <si>
    <t>цемент                                          10*200=2000,00</t>
  </si>
  <si>
    <t>рейка обивочн                            10,2*52 = 530,00</t>
  </si>
  <si>
    <t>трубы диаметр 159мм                 10*200=2000,00</t>
  </si>
  <si>
    <t>ИТОГО:                                                    17205,00</t>
  </si>
  <si>
    <t>Зар.плата не штат.работн.по догов.                                      25000,00</t>
  </si>
  <si>
    <t>Фонд на з/пл. 26,2%                                                                 6550,00</t>
  </si>
  <si>
    <t xml:space="preserve">Подписка на газеты: </t>
  </si>
  <si>
    <t>«Красноярский рабочий»                                    1*1400,00= 1400,00</t>
  </si>
  <si>
    <t>«Тубинские вести»                                                1*300,00   = 300,00</t>
  </si>
  <si>
    <t xml:space="preserve">«БиНО»                                                              1*12400,00= 12400,00 </t>
  </si>
  <si>
    <t>Дырокол                                                           1*160=160,00</t>
  </si>
  <si>
    <t>Степлер                                                                1*70=70,00</t>
  </si>
  <si>
    <t>Линейка                                                                 4*10=40,00</t>
  </si>
  <si>
    <t>Ведро                                                                    2*250=500,00</t>
  </si>
  <si>
    <t>Чайник                                                                  1*950=950,00</t>
  </si>
  <si>
    <t xml:space="preserve">      Стекло автом.                                             1*1000=1000,00 </t>
  </si>
  <si>
    <t xml:space="preserve">      Колесо                                                          4*900=3600,00</t>
  </si>
  <si>
    <t xml:space="preserve">      Трамлер                                                          1*500=500,00</t>
  </si>
  <si>
    <t>Тосол                                                               2*250=500,00</t>
  </si>
  <si>
    <t>Амортизатор                                               1*3000=3000,00</t>
  </si>
  <si>
    <t xml:space="preserve">      Диски для колес                                             1*400=400,00</t>
  </si>
  <si>
    <t xml:space="preserve">      Шаровая опора                                               4*180=720,00</t>
  </si>
  <si>
    <t>Распред.коробка                                               10*20=200,00</t>
  </si>
  <si>
    <t>Электропровод                                           250м*20=5000,00</t>
  </si>
  <si>
    <t xml:space="preserve">Розетка                                                               10*20=200,00                </t>
  </si>
  <si>
    <t>Выключатель                                                     10*20=200,00</t>
  </si>
  <si>
    <r>
      <t xml:space="preserve">242110  -  415,00  </t>
    </r>
    <r>
      <rPr>
        <sz val="12"/>
        <rFont val="Times New Roman"/>
        <family val="1"/>
      </rPr>
      <t xml:space="preserve">                   Меропр. 000333 Расходы поселений на уличное освещение.</t>
    </r>
  </si>
  <si>
    <t>40ламп*250Вт * 8 час. * 30 дн.* 12мес.:100=288000кВт*1,44руб.=414720,00</t>
  </si>
  <si>
    <r>
      <t>242110-15200,00</t>
    </r>
    <r>
      <rPr>
        <sz val="12"/>
        <rFont val="Times New Roman"/>
        <family val="1"/>
      </rPr>
      <t xml:space="preserve">                 Меропр. 000335  Расходы поселений по организации сбора,  </t>
    </r>
  </si>
  <si>
    <t xml:space="preserve">                                               вывоза, утилизации, переработки бытовых и промышлен-</t>
  </si>
  <si>
    <t xml:space="preserve">                                               ных отходов и содержание мест захоронения.</t>
  </si>
  <si>
    <t>Очистка свалки                                                 2шт.*12мес.*16 час.*30 руб.=11520,00</t>
  </si>
  <si>
    <t>Вывоз мусора                                                            25 час*1км*12руб*12мес=3600,00</t>
  </si>
  <si>
    <t>Итого                                                                                                                      15120,00</t>
  </si>
  <si>
    <t xml:space="preserve">Зарплата выбор.долж.                                                             </t>
  </si>
  <si>
    <t xml:space="preserve">Расчет </t>
  </si>
  <si>
    <t xml:space="preserve">Нач.на фонд оплаты труда                                               </t>
  </si>
  <si>
    <t xml:space="preserve">ИТОГО:                                                                                                           </t>
  </si>
  <si>
    <t xml:space="preserve">Глава администрации                                                                   </t>
  </si>
  <si>
    <t xml:space="preserve">Главный бухгалтер                                                                         </t>
  </si>
  <si>
    <t xml:space="preserve"> Л.Е.Медведева</t>
  </si>
  <si>
    <t>затрат по аппарату</t>
  </si>
  <si>
    <t xml:space="preserve">Водитель+ уборщица                                             </t>
  </si>
  <si>
    <t xml:space="preserve">Стоимость 1 часа истоп                                     </t>
  </si>
  <si>
    <t xml:space="preserve">Итого    </t>
  </si>
  <si>
    <t xml:space="preserve">Итого:                                                                          </t>
  </si>
  <si>
    <t xml:space="preserve">Зарплата муницип.служ.  </t>
  </si>
  <si>
    <t>Суточные в командировке</t>
  </si>
  <si>
    <t xml:space="preserve">Начисление на фонд оплаты труда </t>
  </si>
  <si>
    <t>200*12</t>
  </si>
  <si>
    <t xml:space="preserve">Междугородн.связь </t>
  </si>
  <si>
    <t xml:space="preserve">Конверты         </t>
  </si>
  <si>
    <t xml:space="preserve">ИТОГО:                                 </t>
  </si>
  <si>
    <t xml:space="preserve">Курагино –    Красноярск        </t>
  </si>
  <si>
    <t>4 поезд. * 10 дн=   40 дн.*200,00</t>
  </si>
  <si>
    <t>Итого</t>
  </si>
  <si>
    <t xml:space="preserve">Оплата за эл. энергию согласно лимита  </t>
  </si>
  <si>
    <t xml:space="preserve">Шиномантаж свал-расх                                         </t>
  </si>
  <si>
    <t>1*3000,00</t>
  </si>
  <si>
    <t>1*1000</t>
  </si>
  <si>
    <t xml:space="preserve">Тех осмотр трансп.ср-ва                                               </t>
  </si>
  <si>
    <t>1*650</t>
  </si>
  <si>
    <t xml:space="preserve">Публикация матер.в газете           </t>
  </si>
  <si>
    <t>10шт*1800руб</t>
  </si>
  <si>
    <t xml:space="preserve">ИТОГО:                       </t>
  </si>
  <si>
    <t xml:space="preserve">ИТОГО:                                                                                           </t>
  </si>
  <si>
    <t xml:space="preserve">ИТОГО:                                                                   </t>
  </si>
  <si>
    <t xml:space="preserve">Глава администрации                                                                           </t>
  </si>
  <si>
    <t xml:space="preserve">Главный бухгалтер                                                                              </t>
  </si>
  <si>
    <t xml:space="preserve">  Л.Е.Медведева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</si>
  <si>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Брус    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</si>
  <si>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Плаха 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</si>
  <si>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Гвозди  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</si>
  <si>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Краска       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</si>
  <si>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Зар.плата по догов. 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</si>
  <si>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ЕСН       </t>
    </r>
  </si>
  <si>
    <t xml:space="preserve">Итого:                             </t>
  </si>
  <si>
    <t>Расходы поселений по благоустройству</t>
  </si>
  <si>
    <t>ЕСН</t>
  </si>
  <si>
    <t>Оплата за электроэнергию с-но лимитов</t>
  </si>
  <si>
    <t xml:space="preserve">Проезд:                                                 Красноярск – Курагино            </t>
  </si>
  <si>
    <t xml:space="preserve">Скоросшиватель                                       </t>
  </si>
  <si>
    <t xml:space="preserve">Скоросшиватель                                          </t>
  </si>
  <si>
    <t xml:space="preserve">Скобы для степл.                                             </t>
  </si>
  <si>
    <r>
      <t xml:space="preserve"> </t>
    </r>
    <r>
      <rPr>
        <b/>
        <i/>
        <u val="single"/>
        <sz val="12"/>
        <rFont val="Times New Roman"/>
        <family val="1"/>
      </rPr>
      <t>212100- 8 000,00</t>
    </r>
  </si>
  <si>
    <t xml:space="preserve">ФОТ </t>
  </si>
  <si>
    <t xml:space="preserve"> Зар.плата делопр.ВУС</t>
  </si>
  <si>
    <t>Абон.линия</t>
  </si>
  <si>
    <t>212,40*12мес</t>
  </si>
  <si>
    <t>141,60*12мес</t>
  </si>
  <si>
    <t>Оборудование параллельного соединения</t>
  </si>
  <si>
    <t>70,80*12</t>
  </si>
  <si>
    <t>Ежемес.платежи по тариф.плану</t>
  </si>
  <si>
    <t>120*12</t>
  </si>
  <si>
    <t xml:space="preserve">Оплата электронной почты </t>
  </si>
  <si>
    <t>Соединение в абон. системе</t>
  </si>
  <si>
    <t>Доставка угля : Алексеевка-Курагино</t>
  </si>
  <si>
    <t>Балансировка колес</t>
  </si>
  <si>
    <t xml:space="preserve">Страх. гражд. ответств. влад. трансп.ср-в         </t>
  </si>
  <si>
    <t>Обучение мех.на допуск автомобиля</t>
  </si>
  <si>
    <t>1*1500</t>
  </si>
  <si>
    <t>Обучение по повышению квалификации</t>
  </si>
  <si>
    <t xml:space="preserve">Перфофайлы                                             </t>
  </si>
  <si>
    <t xml:space="preserve"> 300*10 </t>
  </si>
  <si>
    <t xml:space="preserve"> 50*62</t>
  </si>
  <si>
    <t>1000*1,00</t>
  </si>
  <si>
    <t>10*6</t>
  </si>
  <si>
    <t xml:space="preserve">Скрепки                                                               </t>
  </si>
  <si>
    <t>30*7</t>
  </si>
  <si>
    <t xml:space="preserve">Ручка                                                                   </t>
  </si>
  <si>
    <t xml:space="preserve"> 30*5</t>
  </si>
  <si>
    <t xml:space="preserve">Ручка гел.                                                          </t>
  </si>
  <si>
    <t xml:space="preserve">  4*7,75=31,00</t>
  </si>
  <si>
    <t xml:space="preserve">Стержни гел.                                                      </t>
  </si>
  <si>
    <t>50*7,50</t>
  </si>
  <si>
    <t xml:space="preserve">Скотч                                                                  </t>
  </si>
  <si>
    <t xml:space="preserve">  5*25</t>
  </si>
  <si>
    <t xml:space="preserve">Ластик                                                              </t>
  </si>
  <si>
    <t>4*6</t>
  </si>
  <si>
    <t xml:space="preserve">Карандаш                                                                 </t>
  </si>
  <si>
    <t xml:space="preserve"> 5*2    </t>
  </si>
  <si>
    <t xml:space="preserve">Дискеты                                                  </t>
  </si>
  <si>
    <t>100*15</t>
  </si>
  <si>
    <t xml:space="preserve">Порошок стир.                                                     </t>
  </si>
  <si>
    <t>5*30</t>
  </si>
  <si>
    <t xml:space="preserve">эл. лампочка                                                       </t>
  </si>
  <si>
    <t>50*13</t>
  </si>
  <si>
    <t xml:space="preserve">Веник                                                                    </t>
  </si>
  <si>
    <t xml:space="preserve"> 2*50</t>
  </si>
  <si>
    <t>2*80</t>
  </si>
  <si>
    <t xml:space="preserve">  4*100</t>
  </si>
  <si>
    <t>Клапана</t>
  </si>
  <si>
    <t>2*150</t>
  </si>
  <si>
    <t xml:space="preserve">Электроклапан                                              </t>
  </si>
  <si>
    <t>1*100</t>
  </si>
  <si>
    <t xml:space="preserve">Фильтр масл.                                                 </t>
  </si>
  <si>
    <t xml:space="preserve">Фильтр возд.                                                    </t>
  </si>
  <si>
    <t>Привод управления</t>
  </si>
  <si>
    <t>1*2500</t>
  </si>
  <si>
    <t>Оплата по уходу за ребенком до 3х лет</t>
  </si>
  <si>
    <t xml:space="preserve">Бумага                                                              </t>
  </si>
  <si>
    <t xml:space="preserve">Скоросшиватели                                              </t>
  </si>
  <si>
    <t>50*15</t>
  </si>
  <si>
    <t xml:space="preserve">эл. лампочка                                                     </t>
  </si>
  <si>
    <t xml:space="preserve">Веник                                                                   </t>
  </si>
  <si>
    <t xml:space="preserve">  10*50</t>
  </si>
  <si>
    <t>300*13</t>
  </si>
  <si>
    <t xml:space="preserve">Распред.коробка                                             </t>
  </si>
  <si>
    <t xml:space="preserve">Розетка                                                                        </t>
  </si>
  <si>
    <t xml:space="preserve">Выключатель                                                     </t>
  </si>
  <si>
    <t>20*20</t>
  </si>
  <si>
    <t>Л.Г.Альянова</t>
  </si>
  <si>
    <t>А.Е.Менжуренко</t>
  </si>
  <si>
    <t>Л.Е.Медведева</t>
  </si>
  <si>
    <t xml:space="preserve">Ветошь (спец.ткань)                                         </t>
  </si>
  <si>
    <t>Т.А.Романченко</t>
  </si>
  <si>
    <t>В.В.Алексеева</t>
  </si>
  <si>
    <t>Краска маслянная эмаль</t>
  </si>
  <si>
    <t xml:space="preserve">Моторное масло                                                            </t>
  </si>
  <si>
    <t xml:space="preserve">Итого:                                                             </t>
  </si>
  <si>
    <t>223730- 400,00</t>
  </si>
  <si>
    <t>Стекло-пластик</t>
  </si>
  <si>
    <t>Картридж</t>
  </si>
  <si>
    <t xml:space="preserve">Бумага офис.                    </t>
  </si>
  <si>
    <t>100*1,00</t>
  </si>
  <si>
    <t xml:space="preserve">Скрепки                                                    </t>
  </si>
  <si>
    <t xml:space="preserve">Глава администрации </t>
  </si>
  <si>
    <t>5*5,00</t>
  </si>
  <si>
    <t>4*5,00</t>
  </si>
  <si>
    <t>1*5,00</t>
  </si>
  <si>
    <t xml:space="preserve"> 5*65,00</t>
  </si>
  <si>
    <t>20*10,00</t>
  </si>
  <si>
    <t>4пач*130,00</t>
  </si>
  <si>
    <t>1*2450,00</t>
  </si>
  <si>
    <t>01 02 0020303 500</t>
  </si>
  <si>
    <t>затрат по Главе МО</t>
  </si>
  <si>
    <t>01 04 0020403 500</t>
  </si>
  <si>
    <t>Коробка передач</t>
  </si>
  <si>
    <t>1*5000</t>
  </si>
  <si>
    <t>Головка блока</t>
  </si>
  <si>
    <t>Рулевая колонка</t>
  </si>
  <si>
    <t>1*3650</t>
  </si>
  <si>
    <t>1*4000</t>
  </si>
  <si>
    <t>08 01 4409903 001</t>
  </si>
  <si>
    <t>Конверты</t>
  </si>
  <si>
    <t>5*130</t>
  </si>
  <si>
    <t>25*15</t>
  </si>
  <si>
    <t>25*40</t>
  </si>
  <si>
    <t xml:space="preserve"> 10*20      </t>
  </si>
  <si>
    <t>10*20</t>
  </si>
  <si>
    <t>30*102</t>
  </si>
  <si>
    <t>08 01 4429903 001</t>
  </si>
  <si>
    <t xml:space="preserve">7300*23,3%        </t>
  </si>
  <si>
    <t>05 03 6000503 500</t>
  </si>
  <si>
    <t>Глава администрации</t>
  </si>
  <si>
    <t>02 03 0013603 500</t>
  </si>
  <si>
    <t>1846,66*8</t>
  </si>
  <si>
    <t xml:space="preserve"> Зар.плата делопр.ВУС с сентября</t>
  </si>
  <si>
    <t>1846,66*1,07*4</t>
  </si>
  <si>
    <t>211000-22700,00</t>
  </si>
  <si>
    <t>22700*26,2%</t>
  </si>
  <si>
    <t>213000-5950,00</t>
  </si>
  <si>
    <t>11337,60/4,3*0,3=790,00</t>
  </si>
  <si>
    <t>221100-500,00</t>
  </si>
  <si>
    <t>Проезд автобусом Курагино-Алексеевка</t>
  </si>
  <si>
    <t>Проезд автобусом Алексеевка-Курагино</t>
  </si>
  <si>
    <t>4*50руб</t>
  </si>
  <si>
    <t>3*50руб. + 1*75руб.</t>
  </si>
  <si>
    <t>4 шт поездки на совещание</t>
  </si>
  <si>
    <t>222723 –425,00</t>
  </si>
  <si>
    <t>2900квт*1,9374 руб</t>
  </si>
  <si>
    <t>5618,48 /4,3 *0,3=391,98</t>
  </si>
  <si>
    <t>340100-12125,00</t>
  </si>
  <si>
    <t>3,0 кв.м*2830</t>
  </si>
  <si>
    <t>310000-1829,00</t>
  </si>
  <si>
    <t>Кресло офисное</t>
  </si>
  <si>
    <t>1*1829</t>
  </si>
  <si>
    <t>02 03 0013601 500</t>
  </si>
  <si>
    <t>05 03 6000203 500</t>
  </si>
  <si>
    <t xml:space="preserve"> чистка куветов</t>
  </si>
  <si>
    <t>чистка дорог от снега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</si>
  <si>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</si>
  <si>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08 01 5201501 001</t>
  </si>
  <si>
    <t>Доплата до МРОТ</t>
  </si>
  <si>
    <t>664руб*2чел*8мес</t>
  </si>
  <si>
    <t>2336руб*1,07=2499,52-3500*2чел*4мес</t>
  </si>
  <si>
    <t>211000-18650,00</t>
  </si>
  <si>
    <t>213000-4890,00</t>
  </si>
  <si>
    <t>18650,00*26,2%</t>
  </si>
  <si>
    <t>225100-1000,00</t>
  </si>
  <si>
    <t>08 01 4409904 001</t>
  </si>
  <si>
    <t xml:space="preserve">эл. лампочка                                                      </t>
  </si>
  <si>
    <t xml:space="preserve">Веник                                                                  </t>
  </si>
  <si>
    <t xml:space="preserve">Ветошь (одеяло,спец.ткань)                                           </t>
  </si>
  <si>
    <t>Краска масляная</t>
  </si>
  <si>
    <t>4*50</t>
  </si>
  <si>
    <t>10м*40руб</t>
  </si>
  <si>
    <t>Эл.оборуд. Разетка</t>
  </si>
  <si>
    <t>6*40</t>
  </si>
  <si>
    <t>Заведующая библиотекой</t>
  </si>
  <si>
    <t>01 07 0200003 500</t>
  </si>
  <si>
    <t>Проведение выборов главы муниципального образования</t>
  </si>
  <si>
    <t>290000-5000,00</t>
  </si>
  <si>
    <t>Изготовление бюллетеней</t>
  </si>
  <si>
    <t>800*2</t>
  </si>
  <si>
    <t>Печать объявлений в газете</t>
  </si>
  <si>
    <t>Заработная плата бухгалтера</t>
  </si>
  <si>
    <t>Заработная плата председ комиссии</t>
  </si>
  <si>
    <t>Заработная плата секретаря комиссии</t>
  </si>
  <si>
    <t>Транспортные расходы</t>
  </si>
  <si>
    <t>По договору</t>
  </si>
  <si>
    <t>А.А.Волощенко</t>
  </si>
  <si>
    <t xml:space="preserve"> истопник в вых. и праздн.дни дни                                    </t>
  </si>
  <si>
    <t xml:space="preserve">Истопник  основной оклад                                                                                                                               </t>
  </si>
  <si>
    <t>Истопник расчет при увольнении</t>
  </si>
  <si>
    <t>Единовременная выплата к отпуску</t>
  </si>
  <si>
    <t>Премия,Материальнапя помощь</t>
  </si>
  <si>
    <t>40 дн.*200</t>
  </si>
  <si>
    <t>212100  -8000,00</t>
  </si>
  <si>
    <t>200шт.*15</t>
  </si>
  <si>
    <t xml:space="preserve">автомобиль КАМАЗ          </t>
  </si>
  <si>
    <t>4200квт*1,93744 руб=8200*1,26</t>
  </si>
  <si>
    <t>222723 –7000,00</t>
  </si>
  <si>
    <t>223730-10400,00</t>
  </si>
  <si>
    <t>2*2500</t>
  </si>
  <si>
    <t>Семинары</t>
  </si>
  <si>
    <t>4*3500</t>
  </si>
  <si>
    <t>225100-114000,00</t>
  </si>
  <si>
    <t>340340-73000,00</t>
  </si>
  <si>
    <t>Картрижд</t>
  </si>
  <si>
    <t>Грейдеровка дорог</t>
  </si>
  <si>
    <t>покраска детской площадки:      ст 225100-30 000,00</t>
  </si>
  <si>
    <t>24200квт*1,93744*1,26</t>
  </si>
  <si>
    <t>223730-59100,00</t>
  </si>
  <si>
    <t>Провод электрический</t>
  </si>
  <si>
    <t>200*30</t>
  </si>
  <si>
    <t>Метла</t>
  </si>
  <si>
    <t>Бумага гофрированная</t>
  </si>
  <si>
    <t>10*30</t>
  </si>
  <si>
    <t>Ватман</t>
  </si>
  <si>
    <t>50лист*10</t>
  </si>
  <si>
    <t>Акварель</t>
  </si>
  <si>
    <t>6*35</t>
  </si>
  <si>
    <t>Клей ПВА</t>
  </si>
  <si>
    <t>Картон цветной</t>
  </si>
  <si>
    <t>Перчатки резиновые</t>
  </si>
  <si>
    <t>Стекло оконное</t>
  </si>
  <si>
    <t>36 м.кв.*100</t>
  </si>
  <si>
    <t>226100-5000,00</t>
  </si>
  <si>
    <t>Подписка на издания:</t>
  </si>
  <si>
    <t>Чем развлеч гостей</t>
  </si>
  <si>
    <t>Клуб</t>
  </si>
  <si>
    <t>Сценарий репертуар</t>
  </si>
  <si>
    <t>Клубный репертуар</t>
  </si>
  <si>
    <t>(2полуг.*324)*2 учрежд.</t>
  </si>
  <si>
    <t>(2полуг.*258)*2 учрежд.</t>
  </si>
  <si>
    <t>(2полуг.*208)*2 учрежд.</t>
  </si>
  <si>
    <t>(2полуг.*460)*2 учрежд.</t>
  </si>
  <si>
    <t>340100-23000,00</t>
  </si>
  <si>
    <t>Итого: 14337,60*1,12</t>
  </si>
  <si>
    <t xml:space="preserve">340000 -149 200,00 </t>
  </si>
  <si>
    <t>Микрофоны</t>
  </si>
  <si>
    <t>310000-15000,00</t>
  </si>
  <si>
    <t>Поршок стир.</t>
  </si>
  <si>
    <t>Лопата дер.</t>
  </si>
  <si>
    <t>2*200</t>
  </si>
  <si>
    <t>20*13</t>
  </si>
  <si>
    <t>21*110</t>
  </si>
  <si>
    <t>213000- 65800,00</t>
  </si>
  <si>
    <t>5121,79/166 =      30,85*1,1=33,94</t>
  </si>
  <si>
    <t>(81*8*33,94*2,0 )=43986,24</t>
  </si>
  <si>
    <t>5121,79*8*1,1</t>
  </si>
  <si>
    <t>(45071,75+43986,24)/8/29,4*26к.д.</t>
  </si>
  <si>
    <t>213000 –165800</t>
  </si>
  <si>
    <t xml:space="preserve">Итого: </t>
  </si>
  <si>
    <t>222000–14000,00</t>
  </si>
  <si>
    <t>(3500-3328,80)+(3500-2663,04) *12</t>
  </si>
  <si>
    <t>211000-12100,00</t>
  </si>
  <si>
    <t>12100*26,2%</t>
  </si>
  <si>
    <t>213000-3200,00</t>
  </si>
  <si>
    <t>Обои бум</t>
  </si>
  <si>
    <t>20*200</t>
  </si>
  <si>
    <t>340100-8000,00</t>
  </si>
  <si>
    <t>211000-27800,00</t>
  </si>
  <si>
    <t>27800*26,2%</t>
  </si>
  <si>
    <t>213000-7300,00</t>
  </si>
  <si>
    <t xml:space="preserve">4*50руб. </t>
  </si>
  <si>
    <t>10400 /4,3 *0,3=725,58</t>
  </si>
  <si>
    <t>223730-700,00</t>
  </si>
  <si>
    <t>222100 –400,00</t>
  </si>
  <si>
    <t>340100-3650,00</t>
  </si>
  <si>
    <t>1*6000</t>
  </si>
  <si>
    <t>0801 5201501 001</t>
  </si>
  <si>
    <t>5633,97/166=33,94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</si>
  <si>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</si>
  <si>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</si>
  <si>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</si>
  <si>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</si>
  <si>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</si>
  <si>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</si>
  <si>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</si>
  <si>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</si>
  <si>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</si>
  <si>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итого:</t>
  </si>
  <si>
    <t>выходные и праздничные дни 2010год</t>
  </si>
  <si>
    <t>5633,97*8</t>
  </si>
  <si>
    <t>Администрация Алексеевского сельсовета</t>
  </si>
  <si>
    <t>Расчет заработной платы истопнику на 2010 год</t>
  </si>
  <si>
    <t>(6534,00+6534,00)*12*1,6*1,1</t>
  </si>
  <si>
    <t>211000– 251000,00</t>
  </si>
  <si>
    <t>251000*26,2%</t>
  </si>
  <si>
    <t xml:space="preserve">Суточные поездка в команд. Согласно графика- приложен                                     </t>
  </si>
  <si>
    <t>(7120,00+2246,40)*12*1,254</t>
  </si>
  <si>
    <t>График выходных и праздничных дней в 2010 году</t>
  </si>
  <si>
    <t>заработная плата  главы сельсовета</t>
  </si>
  <si>
    <t>заработная плата муниципальных служ.</t>
  </si>
  <si>
    <t>Распределение ФОТ  МС</t>
  </si>
  <si>
    <t>2105*48,5*4*1,6</t>
  </si>
  <si>
    <t>(6534,00+6534,00)*12*1,6</t>
  </si>
  <si>
    <t>ВСЕГО:</t>
  </si>
  <si>
    <t>140945,59+98902,85+402392</t>
  </si>
  <si>
    <t>29539,76*12=354477,12</t>
  </si>
  <si>
    <t>6721*3,5*1,6=37637,60</t>
  </si>
  <si>
    <t>653392,00-251000,00-354477,12-37637,60=10277,28</t>
  </si>
  <si>
    <t>Приложение к расчетам</t>
  </si>
  <si>
    <t>9366,40*12*1,254=</t>
  </si>
  <si>
    <t>211000  - 642300,00</t>
  </si>
  <si>
    <t>(642300-9850)*26,2%</t>
  </si>
  <si>
    <t>153,40*12</t>
  </si>
  <si>
    <t>Абон.линия с индивид схемой без ТВ СПУС</t>
  </si>
  <si>
    <t>448,40*12</t>
  </si>
  <si>
    <t>Внутризон.соедин.автомат.способом</t>
  </si>
  <si>
    <t>28,32*12</t>
  </si>
  <si>
    <t>Внутризон.соедин.на абонента сети подвиж. Связи</t>
  </si>
  <si>
    <t>42,48*12</t>
  </si>
  <si>
    <t>221000 – 18800,00</t>
  </si>
  <si>
    <t>6 поездок *650</t>
  </si>
  <si>
    <t>222100-7800,00</t>
  </si>
  <si>
    <t>3500,00 * 2рейса</t>
  </si>
  <si>
    <t xml:space="preserve">Обслуж.автомоб. ВАЗ 2107 на СТО                                          </t>
  </si>
  <si>
    <t xml:space="preserve">500,00*2 раза=1000,00  </t>
  </si>
  <si>
    <t>4*100*2</t>
  </si>
  <si>
    <t>Обслуживание програмного обеспечения</t>
  </si>
  <si>
    <t>12мес*3000руб.</t>
  </si>
  <si>
    <t>226100-76200,00</t>
  </si>
  <si>
    <t xml:space="preserve">Бензин А-80 для  ВАЗ 2107                                                     </t>
  </si>
  <si>
    <t>300 литр*12 мес*23руб</t>
  </si>
  <si>
    <t xml:space="preserve">10,0л.*130,00  </t>
  </si>
  <si>
    <t xml:space="preserve">Бумага для офисной техники          </t>
  </si>
  <si>
    <t>8*12=96*150</t>
  </si>
  <si>
    <t>3ph*2 шт*2300=13800 1canen*2 шт*3850=7700</t>
  </si>
  <si>
    <t>340100-62500,00</t>
  </si>
  <si>
    <t>340723-21900,00</t>
  </si>
  <si>
    <t>Печное отопление Уголь согл.утв. лимита</t>
  </si>
  <si>
    <t>Печное отопление дрова сог. Утв. Лимита</t>
  </si>
  <si>
    <t>16час*360руб</t>
  </si>
  <si>
    <t>8час*5мес*360руб</t>
  </si>
  <si>
    <t>16 час*3 раза*208руб.</t>
  </si>
  <si>
    <t xml:space="preserve">225100  - 30000,00                        </t>
  </si>
  <si>
    <t xml:space="preserve">4 куб.м*4800 </t>
  </si>
  <si>
    <t>3,0куб.м*3500</t>
  </si>
  <si>
    <t>13кг*100</t>
  </si>
  <si>
    <t xml:space="preserve">5,6*60             </t>
  </si>
  <si>
    <t>Ремонт музыкальной аппаратуры</t>
  </si>
  <si>
    <t>2шт*500,00 + 1шт * 1500,00</t>
  </si>
  <si>
    <t>Аккустическая система</t>
  </si>
  <si>
    <t>2*4200</t>
  </si>
  <si>
    <t>340100-1100,00</t>
  </si>
  <si>
    <t>Маркеры</t>
  </si>
  <si>
    <t>Бумага писчая</t>
  </si>
  <si>
    <t>10*15</t>
  </si>
  <si>
    <t>10*10</t>
  </si>
  <si>
    <t>5*40</t>
  </si>
  <si>
    <t>40*5,00</t>
  </si>
  <si>
    <t>1846,66*12*1,254</t>
  </si>
  <si>
    <t>Итого:13720,8*1,12=15367,30/4,3*0,3=       1072,14</t>
  </si>
  <si>
    <t>Для ежеквартальных семинаров</t>
  </si>
  <si>
    <t>Стенд наглядной агитации</t>
  </si>
  <si>
    <t>310000-6000,00</t>
  </si>
  <si>
    <t>20*15,00</t>
  </si>
  <si>
    <t>4пач*150,00</t>
  </si>
  <si>
    <t>2*3800,00</t>
  </si>
  <si>
    <t>20*20,00</t>
  </si>
  <si>
    <t xml:space="preserve"> 10*85,00</t>
  </si>
  <si>
    <t xml:space="preserve">Файл-накопитель               </t>
  </si>
  <si>
    <t>Флажки</t>
  </si>
  <si>
    <t>221100-1000,00</t>
  </si>
  <si>
    <t>Продолжительность работы комиссии:</t>
  </si>
  <si>
    <t>(председатель, секретарь, бухгалтер)                       91 календарный день</t>
  </si>
  <si>
    <t>для членов комиссии                                                  74  календарных дня</t>
  </si>
  <si>
    <t>Количество избирателей                                          634  человека</t>
  </si>
  <si>
    <t xml:space="preserve">Число членов комиссии                                                </t>
  </si>
  <si>
    <t>1. Фонд оплаты труда</t>
  </si>
  <si>
    <t xml:space="preserve">Председатель                                           </t>
  </si>
  <si>
    <t xml:space="preserve"> 160час. *22,95*1,2= 4406,40 руб.</t>
  </si>
  <si>
    <t xml:space="preserve">Зам.председателя                                      </t>
  </si>
  <si>
    <t xml:space="preserve"> 120час.*20,66*1,2= 2974,32 руб.</t>
  </si>
  <si>
    <t xml:space="preserve">Секретарь                                                    </t>
  </si>
  <si>
    <t>160час.*20,66*1,2= 3965,76 руб.</t>
  </si>
  <si>
    <t xml:space="preserve">Члены комиссии     </t>
  </si>
  <si>
    <t>95 час.* 18,36*1,2= 2091,90руб. * 4 чел.=8367,60 руб.</t>
  </si>
  <si>
    <t xml:space="preserve">Вознаграждение 50%                                                                 </t>
  </si>
  <si>
    <t xml:space="preserve">  9857,04 руб.</t>
  </si>
  <si>
    <t xml:space="preserve">Питание                                                            </t>
  </si>
  <si>
    <t xml:space="preserve">  7 чел.*168руб.=1176,00 руб.</t>
  </si>
  <si>
    <t xml:space="preserve">Оплата труда  бухгалтера – </t>
  </si>
  <si>
    <t>2164*1,2/168*160 час.=                 2473,60 руб.</t>
  </si>
  <si>
    <t xml:space="preserve">машинистка – делопроизводитель </t>
  </si>
  <si>
    <t>1730*1,2/168*160 час. =    1977,60 руб.</t>
  </si>
  <si>
    <t xml:space="preserve">вознаграждение 50%                                                                                                        </t>
  </si>
  <si>
    <t xml:space="preserve"> 2225,60 руб.    </t>
  </si>
  <si>
    <t xml:space="preserve">Всего:                                                                                           </t>
  </si>
  <si>
    <t xml:space="preserve">  37423,92 руб.</t>
  </si>
  <si>
    <t>1. Транспортные расходы.</t>
  </si>
  <si>
    <r>
      <t>Стоимость 1 часа включая зарплату =146,20 руб</t>
    </r>
    <r>
      <rPr>
        <b/>
        <sz val="12"/>
        <rFont val="Times New Roman"/>
        <family val="1"/>
      </rPr>
      <t>.</t>
    </r>
  </si>
  <si>
    <t>Аренда 8 часов * 146,20 = 1169,60 руб.</t>
  </si>
  <si>
    <t>в т.ч.  в день голосования  1 час</t>
  </si>
  <si>
    <t xml:space="preserve">            на семинар  в Курагино 5 час.</t>
  </si>
  <si>
    <t xml:space="preserve">            Госбанк Курагино          2 час.</t>
  </si>
  <si>
    <t>1. Канцелярские расходы( бумага, ручки, линейки, карандаш)        574,48 руб.</t>
  </si>
  <si>
    <t>4.   Расходы на изготовление вывески                                                       500,00 руб.</t>
  </si>
  <si>
    <t>5.   Изготовление бюллетеней 634 изб.*1,05(порча)*2*1,00=                 1332,00 руб.</t>
  </si>
  <si>
    <t xml:space="preserve">               ИТОГО                                                                                           41 000,00 руб.</t>
  </si>
  <si>
    <t>Всего:                                                                                                        1169,60 руб.</t>
  </si>
  <si>
    <t xml:space="preserve">РАСХОДЫ </t>
  </si>
  <si>
    <t>ВЫБОРЫ</t>
  </si>
  <si>
    <t>0107 020003 500</t>
  </si>
  <si>
    <t>ФОТ без кочегаров</t>
  </si>
  <si>
    <t>(4082,40+19094,08+11526)*12*1,254</t>
  </si>
  <si>
    <t>ФОТ  кочегаров</t>
  </si>
  <si>
    <t>Количество часов работы кочегаров</t>
  </si>
  <si>
    <t>31*24</t>
  </si>
  <si>
    <t>28*24</t>
  </si>
  <si>
    <t>30*24</t>
  </si>
  <si>
    <t>15*24</t>
  </si>
  <si>
    <t>в т.ч.празд.</t>
  </si>
  <si>
    <t>дни</t>
  </si>
  <si>
    <t>часы</t>
  </si>
  <si>
    <t>Всего дней</t>
  </si>
  <si>
    <t>в т.ч ночн</t>
  </si>
  <si>
    <t>289046,97+275704,33</t>
  </si>
  <si>
    <t>211000-1187000,00</t>
  </si>
  <si>
    <t>1187000*26,2%=310994,00</t>
  </si>
  <si>
    <t>213000-311000,00</t>
  </si>
  <si>
    <t>212100-600,00</t>
  </si>
  <si>
    <t>1*65*9мес=585,00</t>
  </si>
  <si>
    <t>224,20*12</t>
  </si>
  <si>
    <t>221000-5700,00</t>
  </si>
  <si>
    <t>Сог.лим:8,0*1200=9600*1,15=11040,00</t>
  </si>
  <si>
    <t>1,5 м.куб.*1500=2250*1,15=2587,50</t>
  </si>
  <si>
    <t>340723-13700,00</t>
  </si>
  <si>
    <t>340100-3000,00</t>
  </si>
  <si>
    <t>340723-158600,00</t>
  </si>
  <si>
    <t>Приобретение угля для печного отопления</t>
  </si>
  <si>
    <t>111,00*1430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</si>
</sst>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name val="Arial Cyr"/>
      <family val="0"/>
    </font>
    <font>
      <b/>
      <i/>
      <sz val="10"/>
      <name val="Arial Cyr"/>
      <family val="0"/>
    </font>
    <font>
      <i/>
      <u val="single"/>
      <sz val="10"/>
      <name val="Times New Roman"/>
      <family val="1"/>
    </font>
    <font>
      <b/>
      <i/>
      <u val="single"/>
      <sz val="10"/>
      <name val="Arial Cyr"/>
      <family val="0"/>
    </font>
    <font>
      <b/>
      <i/>
      <sz val="14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 horizontal="right"/>
    </xf>
    <xf numFmtId="49" fontId="7" fillId="0" borderId="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 indent="2"/>
    </xf>
    <xf numFmtId="49" fontId="2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9" fontId="7" fillId="0" borderId="2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2" fontId="13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2" fontId="2" fillId="0" borderId="5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9" fontId="7" fillId="0" borderId="6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5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14" fillId="0" borderId="7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/>
    </xf>
    <xf numFmtId="49" fontId="2" fillId="0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12" fillId="0" borderId="3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left"/>
    </xf>
    <xf numFmtId="4" fontId="16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49" fontId="7" fillId="0" borderId="0" xfId="0" applyNumberFormat="1" applyFont="1" applyFill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0" fontId="2" fillId="0" borderId="3" xfId="0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16" fillId="0" borderId="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Fill="1" applyBorder="1" applyAlignment="1">
      <alignment/>
    </xf>
    <xf numFmtId="0" fontId="18" fillId="0" borderId="0" xfId="0" applyFont="1" applyAlignment="1">
      <alignment/>
    </xf>
    <xf numFmtId="2" fontId="0" fillId="0" borderId="1" xfId="0" applyNumberFormat="1" applyBorder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9" fontId="2" fillId="0" borderId="1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1" fillId="0" borderId="0" xfId="0" applyFont="1" applyAlignment="1">
      <alignment horizontal="left" indent="4"/>
    </xf>
    <xf numFmtId="0" fontId="6" fillId="0" borderId="0" xfId="0" applyFont="1" applyAlignment="1">
      <alignment horizontal="left" indent="4"/>
    </xf>
    <xf numFmtId="0" fontId="1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1"/>
    </xf>
    <xf numFmtId="49" fontId="0" fillId="0" borderId="0" xfId="0" applyNumberFormat="1" applyAlignment="1">
      <alignment horizontal="center" wrapText="1"/>
    </xf>
    <xf numFmtId="49" fontId="10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right"/>
    </xf>
    <xf numFmtId="49" fontId="1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/>
    </xf>
    <xf numFmtId="49" fontId="10" fillId="0" borderId="0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2" sqref="A22"/>
    </sheetView>
  </sheetViews>
  <sheetFormatPr defaultColWidth="9.00390625" defaultRowHeight="12.75"/>
  <sheetData/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A27" sqref="A27:IV28"/>
    </sheetView>
  </sheetViews>
  <sheetFormatPr defaultColWidth="9.00390625" defaultRowHeight="12.75"/>
  <cols>
    <col min="1" max="1" width="42.625" style="0" customWidth="1"/>
    <col min="2" max="2" width="34.625" style="0" customWidth="1"/>
    <col min="3" max="3" width="13.875" style="0" customWidth="1"/>
  </cols>
  <sheetData>
    <row r="1" spans="1:3" ht="15.75">
      <c r="A1" s="112"/>
      <c r="B1" s="94" t="s">
        <v>0</v>
      </c>
      <c r="C1" s="97"/>
    </row>
    <row r="2" spans="1:3" ht="15.75">
      <c r="A2" s="70"/>
      <c r="B2" s="113" t="s">
        <v>1</v>
      </c>
      <c r="C2" s="114"/>
    </row>
    <row r="3" spans="1:3" ht="15.75">
      <c r="A3" s="32"/>
      <c r="B3" s="58" t="s">
        <v>205</v>
      </c>
      <c r="C3" s="34"/>
    </row>
    <row r="4" spans="1:3" ht="15.75">
      <c r="A4" s="39" t="s">
        <v>503</v>
      </c>
      <c r="B4" s="33"/>
      <c r="C4" s="36"/>
    </row>
    <row r="5" spans="1:3" ht="15.75">
      <c r="A5" s="6"/>
      <c r="B5" s="18"/>
      <c r="C5" s="19"/>
    </row>
    <row r="6" spans="1:3" ht="15.75">
      <c r="A6" s="5" t="s">
        <v>489</v>
      </c>
      <c r="B6" s="22" t="s">
        <v>490</v>
      </c>
      <c r="C6" s="23">
        <v>522202.92</v>
      </c>
    </row>
    <row r="7" spans="1:3" ht="15.75">
      <c r="A7" s="5" t="s">
        <v>491</v>
      </c>
      <c r="B7" s="22" t="s">
        <v>502</v>
      </c>
      <c r="C7" s="23">
        <v>564751.13</v>
      </c>
    </row>
    <row r="8" spans="1:3" ht="15.75">
      <c r="A8" s="5" t="s">
        <v>8</v>
      </c>
      <c r="B8" s="22"/>
      <c r="C8" s="23">
        <f>C6+C7</f>
        <v>1086954.05</v>
      </c>
    </row>
    <row r="9" spans="1:3" ht="15.75">
      <c r="A9" s="32"/>
      <c r="B9" s="33"/>
      <c r="C9" s="23">
        <v>1187000</v>
      </c>
    </row>
    <row r="10" spans="1:3" ht="15.75">
      <c r="A10" s="39" t="s">
        <v>506</v>
      </c>
      <c r="B10" s="33"/>
      <c r="C10" s="48"/>
    </row>
    <row r="11" spans="1:3" ht="15.75">
      <c r="A11" s="39"/>
      <c r="B11" s="33"/>
      <c r="C11" s="48"/>
    </row>
    <row r="12" spans="1:3" ht="15.75">
      <c r="A12" s="29" t="s">
        <v>161</v>
      </c>
      <c r="B12" s="27" t="s">
        <v>507</v>
      </c>
      <c r="C12" s="76">
        <v>600</v>
      </c>
    </row>
    <row r="13" spans="1:3" ht="15.75">
      <c r="A13" s="64" t="s">
        <v>77</v>
      </c>
      <c r="B13" s="27"/>
      <c r="C13" s="76">
        <f>C12</f>
        <v>600</v>
      </c>
    </row>
    <row r="14" spans="1:3" ht="15.75">
      <c r="A14" s="39" t="s">
        <v>505</v>
      </c>
      <c r="B14" s="25"/>
      <c r="C14" s="91"/>
    </row>
    <row r="15" spans="1:3" ht="18.75">
      <c r="A15" s="17"/>
      <c r="B15" s="25"/>
      <c r="C15" s="91"/>
    </row>
    <row r="16" spans="1:3" ht="15.75">
      <c r="A16" s="31" t="s">
        <v>100</v>
      </c>
      <c r="B16" s="92" t="s">
        <v>504</v>
      </c>
      <c r="C16" s="76">
        <v>311000</v>
      </c>
    </row>
    <row r="17" spans="1:3" ht="15.75">
      <c r="A17" s="63" t="s">
        <v>8</v>
      </c>
      <c r="B17" s="93"/>
      <c r="C17" s="76">
        <f>C16</f>
        <v>311000</v>
      </c>
    </row>
    <row r="18" spans="1:3" ht="15.75">
      <c r="A18" s="60"/>
      <c r="B18" s="33"/>
      <c r="C18" s="91"/>
    </row>
    <row r="19" spans="1:3" ht="15.75">
      <c r="A19" s="39" t="s">
        <v>509</v>
      </c>
      <c r="B19" s="61"/>
      <c r="C19" s="91"/>
    </row>
    <row r="20" spans="1:3" ht="15.75">
      <c r="A20" s="32"/>
      <c r="B20" s="33"/>
      <c r="C20" s="91"/>
    </row>
    <row r="21" spans="1:3" ht="15.75">
      <c r="A21" s="29" t="s">
        <v>117</v>
      </c>
      <c r="B21" s="27" t="s">
        <v>390</v>
      </c>
      <c r="C21" s="21">
        <v>1840.8</v>
      </c>
    </row>
    <row r="22" spans="1:3" ht="15.75">
      <c r="A22" s="31" t="s">
        <v>393</v>
      </c>
      <c r="B22" s="27" t="s">
        <v>394</v>
      </c>
      <c r="C22" s="22">
        <v>339.84</v>
      </c>
    </row>
    <row r="23" spans="1:3" ht="15.75">
      <c r="A23" s="31" t="s">
        <v>391</v>
      </c>
      <c r="B23" s="27" t="s">
        <v>508</v>
      </c>
      <c r="C23" s="22">
        <v>2690.4</v>
      </c>
    </row>
    <row r="24" spans="1:3" ht="31.5">
      <c r="A24" s="5" t="s">
        <v>395</v>
      </c>
      <c r="B24" s="27" t="s">
        <v>396</v>
      </c>
      <c r="C24" s="22">
        <v>509.76</v>
      </c>
    </row>
    <row r="25" spans="1:3" ht="15.75">
      <c r="A25" s="29" t="s">
        <v>206</v>
      </c>
      <c r="B25" s="27" t="s">
        <v>441</v>
      </c>
      <c r="C25" s="76">
        <v>300</v>
      </c>
    </row>
    <row r="26" spans="1:3" ht="15.75">
      <c r="A26" s="13" t="s">
        <v>77</v>
      </c>
      <c r="B26" s="22"/>
      <c r="C26" s="76">
        <f>SUM(C21:C25)</f>
        <v>5680.8</v>
      </c>
    </row>
    <row r="27" spans="1:3" ht="15.75">
      <c r="A27" s="39" t="s">
        <v>295</v>
      </c>
      <c r="B27" s="33"/>
      <c r="C27" s="36"/>
    </row>
    <row r="28" spans="1:3" ht="18.75">
      <c r="A28" s="50"/>
      <c r="B28" s="51"/>
      <c r="C28" s="50"/>
    </row>
    <row r="29" spans="1:3" ht="15.75">
      <c r="A29" s="29" t="s">
        <v>101</v>
      </c>
      <c r="B29" s="27" t="s">
        <v>294</v>
      </c>
      <c r="C29" s="76">
        <v>81100</v>
      </c>
    </row>
    <row r="30" spans="1:3" ht="18.75">
      <c r="A30" s="64" t="s">
        <v>8</v>
      </c>
      <c r="B30" s="86"/>
      <c r="C30" s="76">
        <f>C29</f>
        <v>81100</v>
      </c>
    </row>
    <row r="31" spans="1:3" ht="15.75">
      <c r="A31" s="65"/>
      <c r="B31" s="160"/>
      <c r="C31" s="91"/>
    </row>
    <row r="32" spans="1:3" ht="15.75">
      <c r="A32" s="2" t="s">
        <v>513</v>
      </c>
      <c r="B32" s="33"/>
      <c r="C32" s="19"/>
    </row>
    <row r="33" spans="1:3" ht="15.75">
      <c r="A33" s="2"/>
      <c r="B33" s="18"/>
      <c r="C33" s="19"/>
    </row>
    <row r="34" spans="1:3" ht="15.75">
      <c r="A34" s="5" t="s">
        <v>162</v>
      </c>
      <c r="B34" s="22" t="s">
        <v>207</v>
      </c>
      <c r="C34" s="21">
        <v>650</v>
      </c>
    </row>
    <row r="35" spans="1:3" ht="15.75">
      <c r="A35" s="5" t="s">
        <v>163</v>
      </c>
      <c r="B35" s="22" t="s">
        <v>164</v>
      </c>
      <c r="C35" s="21">
        <v>750</v>
      </c>
    </row>
    <row r="36" spans="1:3" ht="15.75">
      <c r="A36" s="5" t="s">
        <v>299</v>
      </c>
      <c r="B36" s="22" t="s">
        <v>300</v>
      </c>
      <c r="C36" s="21">
        <v>300</v>
      </c>
    </row>
    <row r="37" spans="1:3" ht="15.75">
      <c r="A37" s="5" t="s">
        <v>301</v>
      </c>
      <c r="B37" s="22" t="s">
        <v>302</v>
      </c>
      <c r="C37" s="21">
        <v>500</v>
      </c>
    </row>
    <row r="38" spans="1:3" ht="15.75">
      <c r="A38" s="5" t="s">
        <v>303</v>
      </c>
      <c r="B38" s="22" t="s">
        <v>304</v>
      </c>
      <c r="C38" s="21">
        <v>210</v>
      </c>
    </row>
    <row r="39" spans="1:3" ht="15.75">
      <c r="A39" s="5" t="s">
        <v>305</v>
      </c>
      <c r="B39" s="22" t="s">
        <v>257</v>
      </c>
      <c r="C39" s="21">
        <v>200</v>
      </c>
    </row>
    <row r="40" spans="1:3" ht="15.75">
      <c r="A40" s="5" t="s">
        <v>306</v>
      </c>
      <c r="B40" s="22" t="s">
        <v>172</v>
      </c>
      <c r="C40" s="21">
        <v>400</v>
      </c>
    </row>
    <row r="41" spans="1:3" ht="15.75">
      <c r="A41" s="13" t="s">
        <v>181</v>
      </c>
      <c r="B41" s="53"/>
      <c r="C41" s="52">
        <f>SUM(C34:C40)</f>
        <v>3010</v>
      </c>
    </row>
    <row r="42" spans="1:3" ht="15.75">
      <c r="A42" s="38"/>
      <c r="B42" s="159"/>
      <c r="C42" s="67"/>
    </row>
    <row r="43" spans="1:3" ht="15.75">
      <c r="A43" s="187" t="s">
        <v>514</v>
      </c>
      <c r="B43" s="159"/>
      <c r="C43" s="67"/>
    </row>
    <row r="44" spans="1:3" ht="31.5">
      <c r="A44" s="5" t="s">
        <v>515</v>
      </c>
      <c r="B44" s="53" t="s">
        <v>516</v>
      </c>
      <c r="C44" s="52">
        <v>158600</v>
      </c>
    </row>
    <row r="45" spans="1:3" ht="15.75">
      <c r="A45" s="188"/>
      <c r="B45" s="159"/>
      <c r="C45" s="67"/>
    </row>
    <row r="46" spans="1:3" ht="15.75">
      <c r="A46" s="32"/>
      <c r="B46" s="159"/>
      <c r="C46" s="67"/>
    </row>
    <row r="47" spans="1:3" ht="15.75">
      <c r="A47" s="32" t="s">
        <v>188</v>
      </c>
      <c r="B47" s="62"/>
      <c r="C47" s="12" t="s">
        <v>273</v>
      </c>
    </row>
    <row r="48" spans="1:3" ht="15.75">
      <c r="A48" s="32" t="s">
        <v>10</v>
      </c>
      <c r="B48" s="55"/>
      <c r="C48" s="54" t="s">
        <v>173</v>
      </c>
    </row>
    <row r="49" spans="1:3" ht="15.75">
      <c r="A49" s="60" t="s">
        <v>11</v>
      </c>
      <c r="B49" s="56"/>
      <c r="C49" s="54" t="s">
        <v>174</v>
      </c>
    </row>
    <row r="50" spans="1:3" ht="15.75">
      <c r="A50" s="60" t="s">
        <v>12</v>
      </c>
      <c r="B50" s="56"/>
      <c r="C50" s="54" t="s">
        <v>175</v>
      </c>
    </row>
    <row r="51" ht="12.75">
      <c r="A51" s="49"/>
    </row>
    <row r="52" ht="12.75">
      <c r="A52" s="49"/>
    </row>
    <row r="53" ht="12.75">
      <c r="A53" s="49"/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5"/>
  <sheetViews>
    <sheetView workbookViewId="0" topLeftCell="A198">
      <selection activeCell="B154" sqref="B154"/>
    </sheetView>
  </sheetViews>
  <sheetFormatPr defaultColWidth="9.00390625" defaultRowHeight="12.75"/>
  <cols>
    <col min="1" max="1" width="42.625" style="0" customWidth="1"/>
    <col min="2" max="2" width="34.625" style="0" customWidth="1"/>
    <col min="3" max="3" width="13.875" style="0" customWidth="1"/>
  </cols>
  <sheetData>
    <row r="1" spans="1:3" ht="18" customHeight="1">
      <c r="A1" s="17"/>
      <c r="B1" s="1" t="s">
        <v>57</v>
      </c>
      <c r="C1" s="17"/>
    </row>
    <row r="2" spans="1:3" ht="21.75" customHeight="1">
      <c r="A2" s="17"/>
      <c r="B2" s="1" t="s">
        <v>197</v>
      </c>
      <c r="C2" s="17"/>
    </row>
    <row r="3" spans="1:3" ht="23.25" customHeight="1">
      <c r="A3" s="17"/>
      <c r="B3" s="1" t="s">
        <v>196</v>
      </c>
      <c r="C3" s="17"/>
    </row>
    <row r="4" spans="1:3" ht="15.75">
      <c r="A4" s="1"/>
      <c r="B4" s="3"/>
      <c r="C4" s="18"/>
    </row>
    <row r="5" spans="1:3" ht="15.75">
      <c r="A5" s="2" t="s">
        <v>371</v>
      </c>
      <c r="B5" s="18"/>
      <c r="C5" s="18"/>
    </row>
    <row r="6" spans="1:3" ht="15.75">
      <c r="A6" s="3"/>
      <c r="B6" s="18"/>
      <c r="C6" s="19"/>
    </row>
    <row r="7" spans="1:3" ht="15.75">
      <c r="A7" s="5" t="s">
        <v>56</v>
      </c>
      <c r="B7" s="20" t="s">
        <v>380</v>
      </c>
      <c r="C7" s="21">
        <v>250905.6</v>
      </c>
    </row>
    <row r="8" spans="1:3" ht="15.75" customHeight="1">
      <c r="A8" s="13" t="s">
        <v>5</v>
      </c>
      <c r="B8" s="22"/>
      <c r="C8" s="24">
        <f>C7</f>
        <v>250905.6</v>
      </c>
    </row>
    <row r="9" spans="1:3" ht="15.75">
      <c r="A9" s="6"/>
      <c r="B9" s="18"/>
      <c r="C9" s="19" t="s">
        <v>4</v>
      </c>
    </row>
    <row r="10" spans="1:3" ht="15.75">
      <c r="A10" s="8" t="s">
        <v>330</v>
      </c>
      <c r="B10" s="18"/>
      <c r="C10" s="19"/>
    </row>
    <row r="11" spans="1:3" ht="15.75">
      <c r="A11" s="7"/>
      <c r="B11" s="18"/>
      <c r="C11" s="19"/>
    </row>
    <row r="12" spans="1:3" ht="15.75">
      <c r="A12" s="5" t="s">
        <v>58</v>
      </c>
      <c r="B12" s="22" t="s">
        <v>372</v>
      </c>
      <c r="C12" s="23">
        <v>65762</v>
      </c>
    </row>
    <row r="13" spans="1:3" ht="15.75">
      <c r="A13" s="13" t="s">
        <v>59</v>
      </c>
      <c r="B13" s="22"/>
      <c r="C13" s="24">
        <f>C12</f>
        <v>65762</v>
      </c>
    </row>
    <row r="14" spans="1:3" ht="15.75">
      <c r="A14" s="6"/>
      <c r="B14" s="18"/>
      <c r="C14" s="19"/>
    </row>
    <row r="15" spans="1:3" ht="15.75">
      <c r="A15" s="6" t="s">
        <v>106</v>
      </c>
      <c r="B15" s="18"/>
      <c r="C15" s="19"/>
    </row>
    <row r="16" spans="1:3" ht="15.75">
      <c r="A16" s="6"/>
      <c r="B16" s="18"/>
      <c r="C16" s="19"/>
    </row>
    <row r="17" spans="1:3" ht="31.5">
      <c r="A17" s="5" t="s">
        <v>373</v>
      </c>
      <c r="B17" s="22" t="s">
        <v>76</v>
      </c>
      <c r="C17" s="23">
        <v>8000</v>
      </c>
    </row>
    <row r="18" spans="1:3" ht="15.75">
      <c r="A18" s="13" t="s">
        <v>5</v>
      </c>
      <c r="B18" s="22"/>
      <c r="C18" s="24">
        <f>C17</f>
        <v>8000</v>
      </c>
    </row>
    <row r="19" spans="1:3" ht="15.75">
      <c r="A19" s="6"/>
      <c r="B19" s="18"/>
      <c r="C19" s="19"/>
    </row>
    <row r="20" spans="1:3" ht="15.75">
      <c r="A20" s="6"/>
      <c r="B20" s="18"/>
      <c r="C20" s="19"/>
    </row>
    <row r="21" spans="1:3" ht="15.75">
      <c r="A21" s="6"/>
      <c r="C21" s="4"/>
    </row>
    <row r="22" spans="1:3" ht="15.75">
      <c r="A22" s="6"/>
      <c r="C22" s="4"/>
    </row>
    <row r="23" spans="1:3" ht="15.75">
      <c r="A23" s="6" t="s">
        <v>60</v>
      </c>
      <c r="B23" s="12" t="s">
        <v>273</v>
      </c>
      <c r="C23" s="4"/>
    </row>
    <row r="24" spans="1:3" ht="15.75">
      <c r="A24" s="6" t="s">
        <v>61</v>
      </c>
      <c r="B24" s="12" t="s">
        <v>62</v>
      </c>
      <c r="C24" s="4"/>
    </row>
    <row r="25" spans="1:3" ht="12.75">
      <c r="A25" s="9"/>
      <c r="C25" s="4"/>
    </row>
    <row r="26" spans="1:3" ht="18.75">
      <c r="A26" s="17"/>
      <c r="B26" s="1" t="s">
        <v>0</v>
      </c>
      <c r="C26" s="17"/>
    </row>
    <row r="27" spans="1:3" ht="18.75">
      <c r="A27" s="17"/>
      <c r="B27" s="1" t="s">
        <v>63</v>
      </c>
      <c r="C27" s="17"/>
    </row>
    <row r="28" spans="1:3" ht="18.75">
      <c r="A28" s="17"/>
      <c r="B28" s="1" t="s">
        <v>198</v>
      </c>
      <c r="C28" s="17"/>
    </row>
    <row r="29" spans="1:3" ht="15.75">
      <c r="A29" s="1"/>
      <c r="B29" s="18"/>
      <c r="C29" s="18"/>
    </row>
    <row r="30" spans="1:3" ht="15.75">
      <c r="A30" s="2" t="s">
        <v>388</v>
      </c>
      <c r="B30" s="18"/>
      <c r="C30" s="18"/>
    </row>
    <row r="31" spans="1:3" ht="15.75">
      <c r="A31" s="3"/>
      <c r="B31" s="18"/>
      <c r="C31" s="19"/>
    </row>
    <row r="32" spans="1:3" ht="15.75">
      <c r="A32" s="5" t="s">
        <v>2</v>
      </c>
      <c r="B32" s="20" t="s">
        <v>387</v>
      </c>
      <c r="C32" s="21"/>
    </row>
    <row r="33" spans="1:3" ht="15.75">
      <c r="A33" s="5" t="s">
        <v>64</v>
      </c>
      <c r="B33" s="22" t="s">
        <v>374</v>
      </c>
      <c r="C33" s="21">
        <v>140945.59</v>
      </c>
    </row>
    <row r="34" spans="1:3" ht="21.75" customHeight="1">
      <c r="A34" s="47" t="s">
        <v>3</v>
      </c>
      <c r="B34" s="22"/>
      <c r="C34" s="21"/>
    </row>
    <row r="35" spans="1:3" ht="15.75">
      <c r="A35" s="13" t="s">
        <v>65</v>
      </c>
      <c r="B35" s="22" t="s">
        <v>355</v>
      </c>
      <c r="C35" s="21"/>
    </row>
    <row r="36" spans="1:3" ht="15.75">
      <c r="A36" s="5" t="s">
        <v>274</v>
      </c>
      <c r="B36" s="22" t="s">
        <v>332</v>
      </c>
      <c r="C36" s="21">
        <v>43986.24</v>
      </c>
    </row>
    <row r="37" spans="1:3" ht="15.75">
      <c r="A37" s="5" t="s">
        <v>275</v>
      </c>
      <c r="B37" s="22" t="s">
        <v>367</v>
      </c>
      <c r="C37" s="21">
        <v>45071.76</v>
      </c>
    </row>
    <row r="38" spans="1:3" ht="15.75">
      <c r="A38" s="5" t="s">
        <v>276</v>
      </c>
      <c r="B38" s="22" t="s">
        <v>334</v>
      </c>
      <c r="C38" s="21">
        <v>9844.85</v>
      </c>
    </row>
    <row r="39" spans="1:3" ht="15.75">
      <c r="A39" s="5" t="s">
        <v>66</v>
      </c>
      <c r="B39" s="22"/>
      <c r="C39" s="21">
        <f>SUM(C36:C38)</f>
        <v>98902.85</v>
      </c>
    </row>
    <row r="40" spans="1:3" ht="19.5">
      <c r="A40" s="77" t="s">
        <v>68</v>
      </c>
      <c r="B40" s="22"/>
      <c r="C40" s="21"/>
    </row>
    <row r="41" spans="1:3" ht="15.75">
      <c r="A41" s="5" t="s">
        <v>378</v>
      </c>
      <c r="B41" s="5" t="s">
        <v>379</v>
      </c>
      <c r="C41" s="21">
        <v>653392</v>
      </c>
    </row>
    <row r="42" spans="1:3" ht="15.75">
      <c r="A42" s="29" t="s">
        <v>376</v>
      </c>
      <c r="B42" s="20" t="s">
        <v>380</v>
      </c>
      <c r="C42" s="21">
        <v>251000</v>
      </c>
    </row>
    <row r="43" spans="1:3" ht="15.75">
      <c r="A43" s="29" t="s">
        <v>377</v>
      </c>
      <c r="B43" s="22" t="s">
        <v>383</v>
      </c>
      <c r="C43" s="21">
        <v>354500</v>
      </c>
    </row>
    <row r="44" spans="1:3" ht="15.75">
      <c r="A44" s="5" t="s">
        <v>277</v>
      </c>
      <c r="B44" s="27" t="s">
        <v>384</v>
      </c>
      <c r="C44" s="21">
        <v>37700</v>
      </c>
    </row>
    <row r="45" spans="1:3" ht="26.25">
      <c r="A45" s="5" t="s">
        <v>278</v>
      </c>
      <c r="B45" s="166" t="s">
        <v>385</v>
      </c>
      <c r="C45" s="21">
        <v>10200</v>
      </c>
    </row>
    <row r="46" spans="1:3" ht="15.75">
      <c r="A46" s="29" t="s">
        <v>5</v>
      </c>
      <c r="B46" s="37"/>
      <c r="C46" s="21">
        <f>SUM(C43:C45)</f>
        <v>402400</v>
      </c>
    </row>
    <row r="47" spans="1:3" ht="15.75">
      <c r="A47" s="29" t="s">
        <v>381</v>
      </c>
      <c r="B47" s="27" t="s">
        <v>382</v>
      </c>
      <c r="C47" s="21">
        <f>C33+C39+C46</f>
        <v>642248.44</v>
      </c>
    </row>
    <row r="48" spans="1:3" ht="15.75">
      <c r="A48" s="60"/>
      <c r="B48" s="89"/>
      <c r="C48" s="48"/>
    </row>
    <row r="49" spans="1:3" ht="15.75">
      <c r="A49" s="39" t="s">
        <v>280</v>
      </c>
      <c r="B49" s="33"/>
      <c r="C49" s="67"/>
    </row>
    <row r="50" spans="1:3" ht="15.75">
      <c r="A50" s="6"/>
      <c r="B50" s="18"/>
      <c r="C50" s="28"/>
    </row>
    <row r="51" spans="1:3" ht="15.75">
      <c r="A51" s="5" t="s">
        <v>69</v>
      </c>
      <c r="B51" s="22" t="s">
        <v>279</v>
      </c>
      <c r="C51" s="21">
        <v>8000</v>
      </c>
    </row>
    <row r="52" spans="1:3" ht="15.75">
      <c r="A52" s="5" t="s">
        <v>5</v>
      </c>
      <c r="B52" s="22"/>
      <c r="C52" s="21">
        <f>C51</f>
        <v>8000</v>
      </c>
    </row>
    <row r="53" spans="1:3" ht="15.75">
      <c r="A53" s="38"/>
      <c r="B53" s="33"/>
      <c r="C53" s="36"/>
    </row>
    <row r="54" spans="1:3" ht="15.75">
      <c r="A54" s="2" t="s">
        <v>335</v>
      </c>
      <c r="B54" s="18"/>
      <c r="C54" s="19"/>
    </row>
    <row r="55" spans="1:3" ht="15.75">
      <c r="A55" s="6"/>
      <c r="B55" s="18"/>
      <c r="C55" s="19"/>
    </row>
    <row r="56" spans="1:3" ht="15.75">
      <c r="A56" s="5" t="s">
        <v>70</v>
      </c>
      <c r="B56" s="22" t="s">
        <v>389</v>
      </c>
      <c r="C56" s="23">
        <v>165701.9</v>
      </c>
    </row>
    <row r="57" spans="1:3" ht="15.75">
      <c r="A57" s="5" t="s">
        <v>5</v>
      </c>
      <c r="B57" s="22"/>
      <c r="C57" s="23">
        <f>C56</f>
        <v>165701.9</v>
      </c>
    </row>
    <row r="58" spans="1:3" ht="15.75">
      <c r="A58" s="13"/>
      <c r="B58" s="22"/>
      <c r="C58" s="24"/>
    </row>
    <row r="59" spans="1:3" ht="18.75">
      <c r="A59" s="2" t="s">
        <v>397</v>
      </c>
      <c r="B59" s="16"/>
      <c r="C59" s="17"/>
    </row>
    <row r="60" spans="1:3" ht="18.75">
      <c r="A60" s="3"/>
      <c r="B60" s="16"/>
      <c r="C60" s="18"/>
    </row>
    <row r="61" spans="1:3" ht="15.75">
      <c r="A61" s="29" t="s">
        <v>117</v>
      </c>
      <c r="B61" s="27" t="s">
        <v>390</v>
      </c>
      <c r="C61" s="21">
        <v>1840.8</v>
      </c>
    </row>
    <row r="62" spans="1:3" ht="15.75">
      <c r="A62" s="29" t="s">
        <v>112</v>
      </c>
      <c r="B62" s="27" t="s">
        <v>113</v>
      </c>
      <c r="C62" s="21">
        <v>849.6</v>
      </c>
    </row>
    <row r="63" spans="1:3" ht="15.75">
      <c r="A63" s="31" t="s">
        <v>391</v>
      </c>
      <c r="B63" s="27" t="s">
        <v>392</v>
      </c>
      <c r="C63" s="22">
        <v>5380.8</v>
      </c>
    </row>
    <row r="64" spans="1:3" ht="15.75">
      <c r="A64" s="31" t="s">
        <v>393</v>
      </c>
      <c r="B64" s="27" t="s">
        <v>394</v>
      </c>
      <c r="C64" s="22">
        <v>339.84</v>
      </c>
    </row>
    <row r="65" spans="1:3" ht="31.5">
      <c r="A65" s="5" t="s">
        <v>395</v>
      </c>
      <c r="B65" s="27" t="s">
        <v>396</v>
      </c>
      <c r="C65" s="22">
        <v>509.76</v>
      </c>
    </row>
    <row r="66" spans="1:3" ht="15.75">
      <c r="A66" s="29" t="s">
        <v>72</v>
      </c>
      <c r="B66" s="27" t="s">
        <v>71</v>
      </c>
      <c r="C66" s="21">
        <v>2400</v>
      </c>
    </row>
    <row r="67" spans="1:3" ht="15.75">
      <c r="A67" s="29" t="s">
        <v>116</v>
      </c>
      <c r="B67" s="27" t="s">
        <v>71</v>
      </c>
      <c r="C67" s="23">
        <v>2400</v>
      </c>
    </row>
    <row r="68" spans="1:3" ht="15.75">
      <c r="A68" s="5" t="s">
        <v>73</v>
      </c>
      <c r="B68" s="26" t="s">
        <v>281</v>
      </c>
      <c r="C68" s="21">
        <v>3000</v>
      </c>
    </row>
    <row r="69" spans="1:3" ht="15.75">
      <c r="A69" s="5"/>
      <c r="B69" s="154" t="s">
        <v>336</v>
      </c>
      <c r="C69" s="21">
        <f>SUM(C61:C68)</f>
        <v>16720.800000000003</v>
      </c>
    </row>
    <row r="70" spans="1:3" ht="15.75">
      <c r="A70" s="5" t="s">
        <v>74</v>
      </c>
      <c r="B70" s="154" t="s">
        <v>321</v>
      </c>
      <c r="C70" s="23">
        <f>C69*1.12</f>
        <v>18727.296000000006</v>
      </c>
    </row>
    <row r="71" spans="1:3" ht="17.25" customHeight="1">
      <c r="A71" s="35"/>
      <c r="B71" s="33"/>
      <c r="C71" s="36"/>
    </row>
    <row r="72" spans="1:3" ht="17.25" customHeight="1">
      <c r="A72" s="38"/>
      <c r="B72" s="33"/>
      <c r="C72" s="36"/>
    </row>
    <row r="73" spans="1:3" ht="17.25" customHeight="1">
      <c r="A73" s="38"/>
      <c r="B73" s="33"/>
      <c r="C73" s="36"/>
    </row>
    <row r="74" spans="1:3" ht="15.75">
      <c r="A74" s="39" t="s">
        <v>337</v>
      </c>
      <c r="B74" s="33"/>
      <c r="C74" s="34"/>
    </row>
    <row r="75" spans="1:3" ht="15.75">
      <c r="A75" s="8" t="s">
        <v>399</v>
      </c>
      <c r="B75" s="18"/>
      <c r="C75" s="19"/>
    </row>
    <row r="76" spans="1:3" ht="15.75">
      <c r="A76" s="7"/>
      <c r="B76" s="18"/>
      <c r="C76" s="19"/>
    </row>
    <row r="77" spans="1:3" ht="31.5">
      <c r="A77" s="5" t="s">
        <v>102</v>
      </c>
      <c r="B77" s="22" t="s">
        <v>398</v>
      </c>
      <c r="C77" s="23">
        <v>3900</v>
      </c>
    </row>
    <row r="78" spans="1:3" ht="15.75">
      <c r="A78" s="5" t="s">
        <v>75</v>
      </c>
      <c r="B78" s="22" t="s">
        <v>398</v>
      </c>
      <c r="C78" s="23">
        <v>3900</v>
      </c>
    </row>
    <row r="79" spans="1:3" ht="15.75">
      <c r="A79" s="5"/>
      <c r="B79" s="22"/>
      <c r="C79" s="23"/>
    </row>
    <row r="80" spans="1:3" ht="15.75">
      <c r="A80" s="5" t="s">
        <v>5</v>
      </c>
      <c r="B80" s="22"/>
      <c r="C80" s="23">
        <f>SUM(C77:C79)</f>
        <v>7800</v>
      </c>
    </row>
    <row r="81" spans="1:3" ht="15.75">
      <c r="A81" s="6"/>
      <c r="B81" s="18"/>
      <c r="C81" s="19"/>
    </row>
    <row r="82" spans="1:3" ht="15.75">
      <c r="A82" s="39" t="s">
        <v>284</v>
      </c>
      <c r="B82" s="33"/>
      <c r="C82" s="34"/>
    </row>
    <row r="83" spans="1:3" ht="15.75">
      <c r="A83" s="82"/>
      <c r="B83" s="62"/>
      <c r="C83" s="81"/>
    </row>
    <row r="84" spans="1:3" ht="15.75">
      <c r="A84" s="29" t="s">
        <v>118</v>
      </c>
      <c r="B84" s="155"/>
      <c r="C84" s="156"/>
    </row>
    <row r="85" spans="1:3" ht="15.75">
      <c r="A85" s="29" t="s">
        <v>282</v>
      </c>
      <c r="B85" s="27" t="s">
        <v>400</v>
      </c>
      <c r="C85" s="21">
        <v>7000</v>
      </c>
    </row>
    <row r="86" spans="1:3" ht="15.75">
      <c r="A86" s="29" t="s">
        <v>77</v>
      </c>
      <c r="B86" s="37"/>
      <c r="C86" s="21">
        <f>C85</f>
        <v>7000</v>
      </c>
    </row>
    <row r="87" spans="1:3" ht="15.75">
      <c r="A87" s="60"/>
      <c r="B87" s="89"/>
      <c r="C87" s="48"/>
    </row>
    <row r="88" spans="1:3" ht="15.75">
      <c r="A88" s="88" t="s">
        <v>285</v>
      </c>
      <c r="B88" s="3"/>
      <c r="C88" s="3"/>
    </row>
    <row r="89" spans="1:3" ht="15.75">
      <c r="A89" s="2"/>
      <c r="B89" s="18"/>
      <c r="C89" s="18"/>
    </row>
    <row r="90" spans="1:3" ht="15.75">
      <c r="A90" s="29" t="s">
        <v>78</v>
      </c>
      <c r="B90" s="22" t="s">
        <v>283</v>
      </c>
      <c r="C90" s="23">
        <v>10400</v>
      </c>
    </row>
    <row r="91" spans="1:3" ht="15.75">
      <c r="A91" s="5" t="s">
        <v>5</v>
      </c>
      <c r="B91" s="20"/>
      <c r="C91" s="21">
        <f>C90</f>
        <v>10400</v>
      </c>
    </row>
    <row r="92" spans="1:3" ht="15.75">
      <c r="A92" s="32"/>
      <c r="B92" s="61"/>
      <c r="C92" s="48"/>
    </row>
    <row r="93" spans="1:3" ht="15.75">
      <c r="A93" s="2" t="s">
        <v>289</v>
      </c>
      <c r="B93" s="18"/>
      <c r="C93" s="19"/>
    </row>
    <row r="94" spans="1:3" ht="15.75">
      <c r="A94" s="8"/>
      <c r="B94" s="18"/>
      <c r="C94" s="19"/>
    </row>
    <row r="95" spans="1:3" ht="15.75">
      <c r="A95" s="5" t="s">
        <v>401</v>
      </c>
      <c r="B95" s="22" t="s">
        <v>80</v>
      </c>
      <c r="C95" s="23">
        <v>3000</v>
      </c>
    </row>
    <row r="96" spans="1:3" ht="15.75">
      <c r="A96" s="5" t="s">
        <v>79</v>
      </c>
      <c r="B96" s="22" t="s">
        <v>402</v>
      </c>
      <c r="C96" s="23">
        <v>1000</v>
      </c>
    </row>
    <row r="97" spans="1:3" ht="15.75">
      <c r="A97" s="5" t="s">
        <v>119</v>
      </c>
      <c r="B97" s="22" t="s">
        <v>403</v>
      </c>
      <c r="C97" s="23">
        <v>800</v>
      </c>
    </row>
    <row r="98" spans="1:3" ht="15.75">
      <c r="A98" s="5"/>
      <c r="B98" s="22"/>
      <c r="C98" s="23"/>
    </row>
    <row r="99" spans="1:3" ht="15.75">
      <c r="A99" s="5" t="s">
        <v>5</v>
      </c>
      <c r="B99" s="22"/>
      <c r="C99" s="23">
        <f>SUM(C95:C98)</f>
        <v>4800</v>
      </c>
    </row>
    <row r="100" spans="1:3" ht="15.75">
      <c r="A100" s="6"/>
      <c r="B100" s="18"/>
      <c r="C100" s="19"/>
    </row>
    <row r="101" spans="1:3" ht="15.75">
      <c r="A101" s="39" t="s">
        <v>406</v>
      </c>
      <c r="B101" s="33"/>
      <c r="C101" s="34"/>
    </row>
    <row r="102" spans="1:3" ht="15.75">
      <c r="A102" s="38"/>
      <c r="B102" s="33"/>
      <c r="C102" s="36"/>
    </row>
    <row r="103" spans="1:3" ht="15.75">
      <c r="A103" s="29" t="s">
        <v>120</v>
      </c>
      <c r="B103" s="27" t="s">
        <v>81</v>
      </c>
      <c r="C103" s="40">
        <v>1000</v>
      </c>
    </row>
    <row r="104" spans="1:3" ht="15.75">
      <c r="A104" s="29" t="s">
        <v>82</v>
      </c>
      <c r="B104" s="27" t="s">
        <v>83</v>
      </c>
      <c r="C104" s="40">
        <v>650</v>
      </c>
    </row>
    <row r="105" spans="1:3" ht="15.75">
      <c r="A105" s="167" t="s">
        <v>404</v>
      </c>
      <c r="B105" s="22" t="s">
        <v>405</v>
      </c>
      <c r="C105" s="40">
        <v>36000</v>
      </c>
    </row>
    <row r="106" spans="1:3" ht="15.75">
      <c r="A106" s="5" t="s">
        <v>84</v>
      </c>
      <c r="B106" s="20" t="s">
        <v>85</v>
      </c>
      <c r="C106" s="40">
        <v>18000</v>
      </c>
    </row>
    <row r="107" spans="1:3" ht="15.75">
      <c r="A107" s="5" t="s">
        <v>121</v>
      </c>
      <c r="B107" s="20" t="s">
        <v>122</v>
      </c>
      <c r="C107" s="40">
        <v>1500</v>
      </c>
    </row>
    <row r="108" spans="1:3" ht="15.75">
      <c r="A108" s="5" t="s">
        <v>123</v>
      </c>
      <c r="B108" s="20" t="s">
        <v>286</v>
      </c>
      <c r="C108" s="40">
        <v>5000</v>
      </c>
    </row>
    <row r="109" spans="1:3" ht="15.75">
      <c r="A109" s="5" t="s">
        <v>287</v>
      </c>
      <c r="B109" s="20" t="s">
        <v>288</v>
      </c>
      <c r="C109" s="40">
        <v>14000</v>
      </c>
    </row>
    <row r="110" spans="1:3" ht="15.75">
      <c r="A110" s="5" t="s">
        <v>86</v>
      </c>
      <c r="B110" s="22"/>
      <c r="C110" s="40">
        <f>SUM(C103:C109)</f>
        <v>76150</v>
      </c>
    </row>
    <row r="111" spans="1:3" ht="15.75">
      <c r="A111" s="32"/>
      <c r="B111" s="33"/>
      <c r="C111" s="78"/>
    </row>
    <row r="112" spans="1:3" ht="15.75">
      <c r="A112" s="8" t="s">
        <v>322</v>
      </c>
      <c r="B112" s="18"/>
      <c r="C112" s="19"/>
    </row>
    <row r="113" spans="1:3" ht="15.75">
      <c r="A113" s="8" t="s">
        <v>290</v>
      </c>
      <c r="B113" s="18"/>
      <c r="C113" s="19"/>
    </row>
    <row r="114" spans="1:3" ht="15.75">
      <c r="A114" s="7"/>
      <c r="B114" s="18"/>
      <c r="C114" s="19"/>
    </row>
    <row r="115" spans="1:3" ht="15.75">
      <c r="A115" s="5" t="s">
        <v>407</v>
      </c>
      <c r="B115" s="22" t="s">
        <v>408</v>
      </c>
      <c r="C115" s="23">
        <v>82800</v>
      </c>
    </row>
    <row r="116" spans="1:3" ht="15.75">
      <c r="A116" s="5" t="s">
        <v>180</v>
      </c>
      <c r="B116" s="22" t="s">
        <v>409</v>
      </c>
      <c r="C116" s="23">
        <v>1300</v>
      </c>
    </row>
    <row r="117" spans="1:3" ht="15.75">
      <c r="A117" s="5" t="s">
        <v>87</v>
      </c>
      <c r="B117" s="22"/>
      <c r="C117" s="23">
        <f>C115+C116</f>
        <v>84100</v>
      </c>
    </row>
    <row r="118" spans="1:3" ht="15.75">
      <c r="A118" s="6"/>
      <c r="B118" s="18"/>
      <c r="C118" s="19"/>
    </row>
    <row r="119" spans="1:3" ht="15.75">
      <c r="A119" s="39" t="s">
        <v>413</v>
      </c>
      <c r="B119" s="33"/>
      <c r="C119" s="34"/>
    </row>
    <row r="120" spans="1:3" ht="15.75">
      <c r="A120" s="82"/>
      <c r="B120" s="62"/>
      <c r="C120" s="81"/>
    </row>
    <row r="121" spans="1:3" ht="15.75">
      <c r="A121" s="29" t="s">
        <v>410</v>
      </c>
      <c r="B121" s="79" t="s">
        <v>411</v>
      </c>
      <c r="C121" s="80">
        <v>14400</v>
      </c>
    </row>
    <row r="122" spans="1:3" ht="15.75">
      <c r="A122" s="29" t="s">
        <v>103</v>
      </c>
      <c r="B122" s="27" t="s">
        <v>125</v>
      </c>
      <c r="C122" s="21">
        <v>3000</v>
      </c>
    </row>
    <row r="123" spans="1:3" ht="15.75">
      <c r="A123" s="30" t="s">
        <v>104</v>
      </c>
      <c r="B123" s="22" t="s">
        <v>126</v>
      </c>
      <c r="C123" s="21">
        <v>3100</v>
      </c>
    </row>
    <row r="124" spans="1:3" ht="15.75">
      <c r="A124" s="29" t="s">
        <v>105</v>
      </c>
      <c r="B124" s="22" t="s">
        <v>128</v>
      </c>
      <c r="C124" s="21">
        <v>60</v>
      </c>
    </row>
    <row r="125" spans="1:3" ht="15.75">
      <c r="A125" s="29" t="s">
        <v>124</v>
      </c>
      <c r="B125" s="22" t="s">
        <v>127</v>
      </c>
      <c r="C125" s="21">
        <v>1000</v>
      </c>
    </row>
    <row r="126" spans="1:3" ht="15.75">
      <c r="A126" s="5" t="s">
        <v>129</v>
      </c>
      <c r="B126" s="20" t="s">
        <v>130</v>
      </c>
      <c r="C126" s="21">
        <v>210</v>
      </c>
    </row>
    <row r="127" spans="1:3" ht="15.75">
      <c r="A127" s="5" t="s">
        <v>131</v>
      </c>
      <c r="B127" s="22" t="s">
        <v>132</v>
      </c>
      <c r="C127" s="23">
        <v>150</v>
      </c>
    </row>
    <row r="128" spans="1:3" ht="15.75">
      <c r="A128" s="5" t="s">
        <v>133</v>
      </c>
      <c r="B128" s="22" t="s">
        <v>134</v>
      </c>
      <c r="C128" s="23">
        <v>31</v>
      </c>
    </row>
    <row r="129" spans="1:3" ht="15.75">
      <c r="A129" s="5" t="s">
        <v>135</v>
      </c>
      <c r="B129" s="22" t="s">
        <v>136</v>
      </c>
      <c r="C129" s="23">
        <v>375</v>
      </c>
    </row>
    <row r="130" spans="1:3" ht="15.75">
      <c r="A130" s="5" t="s">
        <v>137</v>
      </c>
      <c r="B130" s="22" t="s">
        <v>138</v>
      </c>
      <c r="C130" s="23">
        <v>125</v>
      </c>
    </row>
    <row r="131" spans="1:3" ht="15.75">
      <c r="A131" s="5" t="s">
        <v>139</v>
      </c>
      <c r="B131" s="22" t="s">
        <v>140</v>
      </c>
      <c r="C131" s="23">
        <v>24</v>
      </c>
    </row>
    <row r="132" spans="1:3" ht="15.75">
      <c r="A132" s="5" t="s">
        <v>141</v>
      </c>
      <c r="B132" s="22" t="s">
        <v>142</v>
      </c>
      <c r="C132" s="23">
        <v>10</v>
      </c>
    </row>
    <row r="133" spans="1:3" ht="15.75">
      <c r="A133" s="5" t="s">
        <v>143</v>
      </c>
      <c r="B133" s="22" t="s">
        <v>144</v>
      </c>
      <c r="C133" s="23">
        <v>1500</v>
      </c>
    </row>
    <row r="134" spans="1:3" ht="15.75">
      <c r="A134" s="5" t="s">
        <v>145</v>
      </c>
      <c r="B134" s="22" t="s">
        <v>146</v>
      </c>
      <c r="C134" s="23">
        <v>150</v>
      </c>
    </row>
    <row r="135" spans="1:3" ht="15.75">
      <c r="A135" s="5" t="s">
        <v>147</v>
      </c>
      <c r="B135" s="22" t="s">
        <v>148</v>
      </c>
      <c r="C135" s="23">
        <v>650</v>
      </c>
    </row>
    <row r="136" spans="1:3" ht="15.75">
      <c r="A136" s="5" t="s">
        <v>149</v>
      </c>
      <c r="B136" s="22" t="s">
        <v>150</v>
      </c>
      <c r="C136" s="23">
        <v>100</v>
      </c>
    </row>
    <row r="137" spans="1:3" ht="26.25">
      <c r="A137" s="5" t="s">
        <v>291</v>
      </c>
      <c r="B137" s="157" t="s">
        <v>412</v>
      </c>
      <c r="C137" s="23">
        <v>21500</v>
      </c>
    </row>
    <row r="138" spans="1:3" ht="15.75">
      <c r="A138" s="5" t="s">
        <v>159</v>
      </c>
      <c r="B138" s="22" t="s">
        <v>160</v>
      </c>
      <c r="C138" s="23">
        <v>2500</v>
      </c>
    </row>
    <row r="139" spans="1:3" ht="15.75">
      <c r="A139" s="5" t="s">
        <v>199</v>
      </c>
      <c r="B139" s="22" t="s">
        <v>200</v>
      </c>
      <c r="C139" s="23">
        <v>5000</v>
      </c>
    </row>
    <row r="140" spans="1:3" ht="15.75">
      <c r="A140" s="5" t="s">
        <v>201</v>
      </c>
      <c r="B140" s="22" t="s">
        <v>204</v>
      </c>
      <c r="C140" s="23">
        <v>4000</v>
      </c>
    </row>
    <row r="141" spans="1:3" ht="15.75">
      <c r="A141" s="5" t="s">
        <v>202</v>
      </c>
      <c r="B141" s="22" t="s">
        <v>203</v>
      </c>
      <c r="C141" s="23">
        <v>3650</v>
      </c>
    </row>
    <row r="142" spans="1:3" ht="15.75">
      <c r="A142" s="31" t="s">
        <v>158</v>
      </c>
      <c r="B142" s="27" t="s">
        <v>151</v>
      </c>
      <c r="C142" s="21">
        <v>160</v>
      </c>
    </row>
    <row r="143" spans="1:3" ht="15.75">
      <c r="A143" s="31" t="s">
        <v>157</v>
      </c>
      <c r="B143" s="27" t="s">
        <v>152</v>
      </c>
      <c r="C143" s="21">
        <v>400</v>
      </c>
    </row>
    <row r="144" spans="1:3" ht="15.75">
      <c r="A144" s="41" t="s">
        <v>155</v>
      </c>
      <c r="B144" s="27" t="s">
        <v>156</v>
      </c>
      <c r="C144" s="21">
        <v>100</v>
      </c>
    </row>
    <row r="145" spans="1:3" ht="15.75">
      <c r="A145" s="31" t="s">
        <v>153</v>
      </c>
      <c r="B145" s="22" t="s">
        <v>154</v>
      </c>
      <c r="C145" s="21">
        <v>300</v>
      </c>
    </row>
    <row r="146" spans="1:3" ht="15.75">
      <c r="A146" s="42" t="s">
        <v>8</v>
      </c>
      <c r="B146" s="22"/>
      <c r="C146" s="43">
        <f>SUM(C121:C145)</f>
        <v>62495</v>
      </c>
    </row>
    <row r="147" spans="1:3" ht="15.75">
      <c r="A147" s="44"/>
      <c r="B147" s="33"/>
      <c r="C147" s="45"/>
    </row>
    <row r="148" spans="1:3" ht="15.75">
      <c r="A148" s="39" t="s">
        <v>512</v>
      </c>
      <c r="B148" s="33"/>
      <c r="C148" s="34"/>
    </row>
    <row r="149" spans="1:3" ht="15.75">
      <c r="A149" s="83"/>
      <c r="B149" s="84"/>
      <c r="C149" s="85"/>
    </row>
    <row r="150" spans="1:3" ht="31.5">
      <c r="A150" s="5" t="s">
        <v>415</v>
      </c>
      <c r="B150" s="22" t="s">
        <v>510</v>
      </c>
      <c r="C150" s="23">
        <v>11100</v>
      </c>
    </row>
    <row r="151" spans="1:3" ht="31.5">
      <c r="A151" s="5" t="s">
        <v>416</v>
      </c>
      <c r="B151" s="22" t="s">
        <v>511</v>
      </c>
      <c r="C151" s="23">
        <v>2600</v>
      </c>
    </row>
    <row r="152" spans="1:3" ht="15.75">
      <c r="A152" s="5" t="s">
        <v>88</v>
      </c>
      <c r="B152" s="22"/>
      <c r="C152" s="23">
        <f>C150+C151</f>
        <v>13700</v>
      </c>
    </row>
    <row r="153" spans="1:3" ht="15.75">
      <c r="A153" s="8"/>
      <c r="B153" s="18"/>
      <c r="C153" s="19"/>
    </row>
    <row r="154" spans="1:3" ht="15.75">
      <c r="A154" s="32" t="s">
        <v>89</v>
      </c>
      <c r="B154" s="162"/>
      <c r="C154" s="12" t="s">
        <v>273</v>
      </c>
    </row>
    <row r="155" spans="1:3" ht="15.75">
      <c r="A155" s="32" t="s">
        <v>90</v>
      </c>
      <c r="B155" s="163"/>
      <c r="C155" s="54" t="s">
        <v>91</v>
      </c>
    </row>
    <row r="156" spans="1:3" ht="15.75">
      <c r="A156" s="32"/>
      <c r="B156" s="46"/>
      <c r="C156" s="34"/>
    </row>
    <row r="157" spans="1:3" ht="15.75">
      <c r="A157" s="110"/>
      <c r="B157" s="141" t="s">
        <v>0</v>
      </c>
      <c r="C157" s="109"/>
    </row>
    <row r="158" spans="1:3" ht="15.75">
      <c r="A158" s="115"/>
      <c r="B158" s="94" t="s">
        <v>6</v>
      </c>
      <c r="C158" s="97"/>
    </row>
    <row r="159" spans="1:3" ht="15.75">
      <c r="A159" s="119"/>
      <c r="B159" s="94" t="s">
        <v>240</v>
      </c>
      <c r="C159" s="97"/>
    </row>
    <row r="160" spans="1:3" ht="78.75">
      <c r="A160" s="110"/>
      <c r="B160" s="142" t="s">
        <v>243</v>
      </c>
      <c r="C160" s="109"/>
    </row>
    <row r="161" spans="1:3" ht="15.75">
      <c r="A161" s="119" t="s">
        <v>420</v>
      </c>
      <c r="B161" s="95"/>
      <c r="C161" s="97"/>
    </row>
    <row r="162" spans="1:3" ht="15.75">
      <c r="A162" s="69" t="s">
        <v>241</v>
      </c>
      <c r="B162" s="72" t="s">
        <v>417</v>
      </c>
      <c r="C162" s="75">
        <v>5760</v>
      </c>
    </row>
    <row r="163" spans="1:3" ht="15.75">
      <c r="A163" s="69" t="s">
        <v>242</v>
      </c>
      <c r="B163" s="72" t="s">
        <v>418</v>
      </c>
      <c r="C163" s="75">
        <v>14400</v>
      </c>
    </row>
    <row r="164" spans="1:3" ht="15.75">
      <c r="A164" s="73" t="s">
        <v>292</v>
      </c>
      <c r="B164" s="98" t="s">
        <v>419</v>
      </c>
      <c r="C164" s="75">
        <v>9984</v>
      </c>
    </row>
    <row r="165" spans="1:3" ht="15.75">
      <c r="A165" s="73" t="s">
        <v>5</v>
      </c>
      <c r="B165" s="143"/>
      <c r="C165" s="75">
        <f>SUM(C162:C164)</f>
        <v>30144</v>
      </c>
    </row>
    <row r="166" spans="1:3" ht="15.75">
      <c r="A166" s="107"/>
      <c r="B166" s="144"/>
      <c r="C166" s="114"/>
    </row>
    <row r="167" spans="1:3" ht="15.75">
      <c r="A167" s="32" t="s">
        <v>89</v>
      </c>
      <c r="B167" s="162"/>
      <c r="C167" s="12" t="s">
        <v>273</v>
      </c>
    </row>
    <row r="168" spans="1:3" ht="15.75">
      <c r="A168" s="32" t="s">
        <v>90</v>
      </c>
      <c r="B168" s="163"/>
      <c r="C168" s="54" t="s">
        <v>91</v>
      </c>
    </row>
    <row r="169" spans="1:3" ht="15.75">
      <c r="A169" s="32"/>
      <c r="B169" s="57"/>
      <c r="C169" s="54"/>
    </row>
    <row r="170" spans="1:3" ht="18.75">
      <c r="A170" s="145"/>
      <c r="B170" s="146"/>
      <c r="C170" s="145"/>
    </row>
    <row r="171" spans="1:3" ht="15.75">
      <c r="A171" s="94"/>
      <c r="B171" s="104" t="s">
        <v>99</v>
      </c>
      <c r="C171" s="95"/>
    </row>
    <row r="172" spans="1:3" ht="15.75">
      <c r="A172" s="96"/>
      <c r="B172" s="94" t="s">
        <v>215</v>
      </c>
      <c r="C172" s="95"/>
    </row>
    <row r="173" spans="1:3" ht="19.5">
      <c r="A173" s="105" t="s">
        <v>7</v>
      </c>
      <c r="B173" s="95"/>
      <c r="C173" s="97"/>
    </row>
    <row r="174" spans="1:3" ht="39">
      <c r="A174" s="106" t="s">
        <v>293</v>
      </c>
      <c r="B174" s="102"/>
      <c r="C174" s="103"/>
    </row>
    <row r="175" spans="1:3" ht="15.75">
      <c r="A175" s="100" t="s">
        <v>92</v>
      </c>
      <c r="B175" s="101" t="s">
        <v>421</v>
      </c>
      <c r="C175" s="90">
        <v>19200</v>
      </c>
    </row>
    <row r="176" spans="1:3" ht="15.75">
      <c r="A176" s="69" t="s">
        <v>93</v>
      </c>
      <c r="B176" s="72" t="s">
        <v>422</v>
      </c>
      <c r="C176" s="76">
        <v>10500</v>
      </c>
    </row>
    <row r="177" spans="1:3" ht="15.75">
      <c r="A177" s="69" t="s">
        <v>94</v>
      </c>
      <c r="B177" s="72" t="s">
        <v>424</v>
      </c>
      <c r="C177" s="76">
        <v>336</v>
      </c>
    </row>
    <row r="178" spans="1:3" ht="15.75">
      <c r="A178" s="69" t="s">
        <v>95</v>
      </c>
      <c r="B178" s="72" t="s">
        <v>423</v>
      </c>
      <c r="C178" s="76">
        <v>1300</v>
      </c>
    </row>
    <row r="179" spans="1:3" ht="15.75">
      <c r="A179" s="69" t="s">
        <v>96</v>
      </c>
      <c r="B179" s="98">
        <v>7300</v>
      </c>
      <c r="C179" s="76">
        <v>8000</v>
      </c>
    </row>
    <row r="180" spans="1:3" ht="15.75">
      <c r="A180" s="69" t="s">
        <v>97</v>
      </c>
      <c r="B180" s="72" t="s">
        <v>214</v>
      </c>
      <c r="C180" s="76">
        <f>C179*23.3/100</f>
        <v>1864</v>
      </c>
    </row>
    <row r="181" spans="1:3" ht="15.75">
      <c r="A181" s="87" t="s">
        <v>98</v>
      </c>
      <c r="B181" s="72"/>
      <c r="C181" s="99">
        <f>SUM(C175:C180)</f>
        <v>41200</v>
      </c>
    </row>
    <row r="182" spans="1:3" ht="15.75">
      <c r="A182" s="110"/>
      <c r="B182" s="111"/>
      <c r="C182" s="109"/>
    </row>
    <row r="183" spans="1:3" ht="15.75">
      <c r="A183" s="107" t="s">
        <v>216</v>
      </c>
      <c r="B183" s="55"/>
      <c r="C183" s="12" t="s">
        <v>273</v>
      </c>
    </row>
    <row r="184" spans="1:3" ht="15.75">
      <c r="A184" s="107" t="s">
        <v>12</v>
      </c>
      <c r="B184" s="56"/>
      <c r="C184" s="108" t="s">
        <v>175</v>
      </c>
    </row>
    <row r="185" spans="1:3" ht="15.75">
      <c r="A185" s="110"/>
      <c r="B185" s="111"/>
      <c r="C185" s="109"/>
    </row>
    <row r="186" spans="1:3" ht="15.75">
      <c r="A186" s="110"/>
      <c r="B186" s="111"/>
      <c r="C186" s="109"/>
    </row>
    <row r="187" spans="1:5" ht="18.75">
      <c r="A187" s="107"/>
      <c r="B187" s="158"/>
      <c r="C187" s="91"/>
      <c r="D187" s="49"/>
      <c r="E187" s="49"/>
    </row>
    <row r="188" spans="1:5" ht="15.75" customHeight="1">
      <c r="A188" s="107"/>
      <c r="B188" s="158"/>
      <c r="C188" s="91"/>
      <c r="D188" s="49"/>
      <c r="E188" s="49"/>
    </row>
    <row r="189" spans="1:3" ht="15.75">
      <c r="A189" s="112"/>
      <c r="B189" s="94" t="s">
        <v>0</v>
      </c>
      <c r="C189" s="97"/>
    </row>
    <row r="190" spans="1:3" ht="15.75">
      <c r="A190" s="70"/>
      <c r="B190" s="113" t="s">
        <v>1</v>
      </c>
      <c r="C190" s="114"/>
    </row>
    <row r="191" spans="1:3" ht="15.75">
      <c r="A191" s="32"/>
      <c r="B191" s="58" t="s">
        <v>205</v>
      </c>
      <c r="C191" s="34"/>
    </row>
    <row r="192" spans="1:3" ht="15.75">
      <c r="A192" s="39" t="s">
        <v>503</v>
      </c>
      <c r="B192" s="33"/>
      <c r="C192" s="36"/>
    </row>
    <row r="193" spans="1:3" ht="15.75">
      <c r="A193" s="6"/>
      <c r="B193" s="18"/>
      <c r="C193" s="19"/>
    </row>
    <row r="194" spans="1:3" ht="15.75">
      <c r="A194" s="5" t="s">
        <v>489</v>
      </c>
      <c r="B194" s="22" t="s">
        <v>490</v>
      </c>
      <c r="C194" s="23">
        <v>522202.92</v>
      </c>
    </row>
    <row r="195" spans="1:3" ht="15.75">
      <c r="A195" s="5" t="s">
        <v>491</v>
      </c>
      <c r="B195" s="22" t="s">
        <v>502</v>
      </c>
      <c r="C195" s="23">
        <v>564751.13</v>
      </c>
    </row>
    <row r="196" spans="1:3" ht="15.75">
      <c r="A196" s="5" t="s">
        <v>8</v>
      </c>
      <c r="B196" s="22"/>
      <c r="C196" s="23">
        <f>C194+C195</f>
        <v>1086954.05</v>
      </c>
    </row>
    <row r="197" spans="1:3" ht="15.75">
      <c r="A197" s="32"/>
      <c r="B197" s="33"/>
      <c r="C197" s="23">
        <v>1187000</v>
      </c>
    </row>
    <row r="198" spans="1:3" ht="15.75">
      <c r="A198" s="39" t="s">
        <v>506</v>
      </c>
      <c r="B198" s="33"/>
      <c r="C198" s="48"/>
    </row>
    <row r="199" spans="1:3" ht="15.75">
      <c r="A199" s="39"/>
      <c r="B199" s="33"/>
      <c r="C199" s="48"/>
    </row>
    <row r="200" spans="1:3" ht="15.75" customHeight="1">
      <c r="A200" s="29" t="s">
        <v>161</v>
      </c>
      <c r="B200" s="27" t="s">
        <v>507</v>
      </c>
      <c r="C200" s="76">
        <v>600</v>
      </c>
    </row>
    <row r="201" spans="1:3" ht="15.75" customHeight="1">
      <c r="A201" s="64" t="s">
        <v>77</v>
      </c>
      <c r="B201" s="27"/>
      <c r="C201" s="76">
        <f>C200</f>
        <v>600</v>
      </c>
    </row>
    <row r="202" spans="1:3" ht="15.75" customHeight="1">
      <c r="A202" s="65"/>
      <c r="B202" s="66"/>
      <c r="C202" s="91"/>
    </row>
    <row r="203" spans="1:3" ht="15.75" customHeight="1">
      <c r="A203" s="39" t="s">
        <v>505</v>
      </c>
      <c r="B203" s="25"/>
      <c r="C203" s="91"/>
    </row>
    <row r="204" spans="1:3" ht="14.25" customHeight="1">
      <c r="A204" s="17"/>
      <c r="B204" s="25"/>
      <c r="C204" s="91"/>
    </row>
    <row r="205" spans="1:3" ht="15.75">
      <c r="A205" s="31" t="s">
        <v>100</v>
      </c>
      <c r="B205" s="92" t="s">
        <v>504</v>
      </c>
      <c r="C205" s="76">
        <v>311000</v>
      </c>
    </row>
    <row r="206" spans="1:3" ht="15.75">
      <c r="A206" s="63" t="s">
        <v>8</v>
      </c>
      <c r="B206" s="93"/>
      <c r="C206" s="76">
        <f>C205</f>
        <v>311000</v>
      </c>
    </row>
    <row r="207" spans="1:3" ht="15.75">
      <c r="A207" s="60"/>
      <c r="B207" s="33"/>
      <c r="C207" s="91"/>
    </row>
    <row r="208" spans="1:3" ht="15.75">
      <c r="A208" s="39" t="s">
        <v>509</v>
      </c>
      <c r="B208" s="61"/>
      <c r="C208" s="91"/>
    </row>
    <row r="209" spans="1:3" ht="15.75">
      <c r="A209" s="32"/>
      <c r="B209" s="33"/>
      <c r="C209" s="91"/>
    </row>
    <row r="210" spans="1:3" ht="15.75">
      <c r="A210" s="29" t="s">
        <v>117</v>
      </c>
      <c r="B210" s="27" t="s">
        <v>390</v>
      </c>
      <c r="C210" s="21">
        <v>1840.8</v>
      </c>
    </row>
    <row r="211" spans="1:3" ht="15.75">
      <c r="A211" s="31" t="s">
        <v>393</v>
      </c>
      <c r="B211" s="27" t="s">
        <v>394</v>
      </c>
      <c r="C211" s="22">
        <v>339.84</v>
      </c>
    </row>
    <row r="212" spans="1:3" ht="15.75">
      <c r="A212" s="31" t="s">
        <v>391</v>
      </c>
      <c r="B212" s="27" t="s">
        <v>508</v>
      </c>
      <c r="C212" s="22">
        <v>2690.4</v>
      </c>
    </row>
    <row r="213" spans="1:3" ht="31.5">
      <c r="A213" s="5" t="s">
        <v>395</v>
      </c>
      <c r="B213" s="27" t="s">
        <v>396</v>
      </c>
      <c r="C213" s="22">
        <v>509.76</v>
      </c>
    </row>
    <row r="214" spans="1:3" ht="15.75">
      <c r="A214" s="29" t="s">
        <v>206</v>
      </c>
      <c r="B214" s="27" t="s">
        <v>441</v>
      </c>
      <c r="C214" s="76">
        <v>300</v>
      </c>
    </row>
    <row r="215" spans="1:3" ht="15.75">
      <c r="A215" s="13" t="s">
        <v>77</v>
      </c>
      <c r="B215" s="22"/>
      <c r="C215" s="76">
        <f>SUM(C210:C214)</f>
        <v>5680.8</v>
      </c>
    </row>
    <row r="216" spans="1:3" ht="15.75">
      <c r="A216" s="7"/>
      <c r="B216" s="18"/>
      <c r="C216" s="91"/>
    </row>
    <row r="217" spans="1:3" ht="15.75">
      <c r="A217" s="38"/>
      <c r="B217" s="33"/>
      <c r="C217" s="34"/>
    </row>
    <row r="218" spans="1:4" ht="15.75">
      <c r="A218" s="39" t="s">
        <v>295</v>
      </c>
      <c r="B218" s="33"/>
      <c r="C218" s="36"/>
      <c r="D218" s="49"/>
    </row>
    <row r="219" spans="1:4" ht="18.75">
      <c r="A219" s="50"/>
      <c r="B219" s="51"/>
      <c r="C219" s="50"/>
      <c r="D219" s="49"/>
    </row>
    <row r="220" spans="1:3" ht="16.5" customHeight="1">
      <c r="A220" s="29" t="s">
        <v>101</v>
      </c>
      <c r="B220" s="27" t="s">
        <v>294</v>
      </c>
      <c r="C220" s="76">
        <v>59076.42</v>
      </c>
    </row>
    <row r="221" spans="1:3" ht="18.75">
      <c r="A221" s="64" t="s">
        <v>8</v>
      </c>
      <c r="B221" s="86"/>
      <c r="C221" s="76">
        <f>C220</f>
        <v>59076.42</v>
      </c>
    </row>
    <row r="222" spans="1:3" ht="15.75">
      <c r="A222" s="65"/>
      <c r="B222" s="160"/>
      <c r="C222" s="91"/>
    </row>
    <row r="223" spans="1:3" ht="15.75">
      <c r="A223" s="59" t="s">
        <v>310</v>
      </c>
      <c r="B223" s="33"/>
      <c r="C223" s="91"/>
    </row>
    <row r="224" spans="1:3" ht="15.75">
      <c r="A224" s="65" t="s">
        <v>311</v>
      </c>
      <c r="B224" s="62"/>
      <c r="C224" s="91"/>
    </row>
    <row r="225" spans="1:3" ht="15.75">
      <c r="A225" s="5" t="s">
        <v>312</v>
      </c>
      <c r="B225" s="161" t="s">
        <v>319</v>
      </c>
      <c r="C225" s="76">
        <v>1840</v>
      </c>
    </row>
    <row r="226" spans="1:3" ht="15.75">
      <c r="A226" s="5" t="s">
        <v>313</v>
      </c>
      <c r="B226" s="161" t="s">
        <v>316</v>
      </c>
      <c r="C226" s="76">
        <v>1296</v>
      </c>
    </row>
    <row r="227" spans="1:3" ht="15.75">
      <c r="A227" s="5" t="s">
        <v>314</v>
      </c>
      <c r="B227" s="161" t="s">
        <v>317</v>
      </c>
      <c r="C227" s="76">
        <v>1032</v>
      </c>
    </row>
    <row r="228" spans="1:3" ht="15.75">
      <c r="A228" s="5" t="s">
        <v>315</v>
      </c>
      <c r="B228" s="161" t="s">
        <v>318</v>
      </c>
      <c r="C228" s="76">
        <v>832</v>
      </c>
    </row>
    <row r="229" spans="1:3" ht="15.75">
      <c r="A229" s="13" t="s">
        <v>8</v>
      </c>
      <c r="B229" s="22"/>
      <c r="C229" s="23">
        <f>SUM(C225:C228)</f>
        <v>5000</v>
      </c>
    </row>
    <row r="230" spans="1:3" ht="15.75">
      <c r="A230" s="60"/>
      <c r="B230" s="33"/>
      <c r="C230" s="19"/>
    </row>
    <row r="231" spans="1:3" ht="15.75">
      <c r="A231" s="2" t="s">
        <v>320</v>
      </c>
      <c r="B231" s="33"/>
      <c r="C231" s="19"/>
    </row>
    <row r="232" spans="1:3" ht="15.75">
      <c r="A232" s="2"/>
      <c r="B232" s="18"/>
      <c r="C232" s="19"/>
    </row>
    <row r="233" spans="1:3" ht="15.75">
      <c r="A233" s="5" t="s">
        <v>162</v>
      </c>
      <c r="B233" s="22" t="s">
        <v>207</v>
      </c>
      <c r="C233" s="21">
        <v>650</v>
      </c>
    </row>
    <row r="234" spans="1:3" ht="15.75">
      <c r="A234" s="5" t="s">
        <v>163</v>
      </c>
      <c r="B234" s="22" t="s">
        <v>164</v>
      </c>
      <c r="C234" s="21">
        <v>750</v>
      </c>
    </row>
    <row r="235" spans="1:3" ht="15.75">
      <c r="A235" s="5" t="s">
        <v>299</v>
      </c>
      <c r="B235" s="22" t="s">
        <v>300</v>
      </c>
      <c r="C235" s="21">
        <v>300</v>
      </c>
    </row>
    <row r="236" spans="1:3" ht="15.75">
      <c r="A236" s="5" t="s">
        <v>301</v>
      </c>
      <c r="B236" s="22" t="s">
        <v>302</v>
      </c>
      <c r="C236" s="21">
        <v>500</v>
      </c>
    </row>
    <row r="237" spans="1:3" ht="15.75">
      <c r="A237" s="5" t="s">
        <v>303</v>
      </c>
      <c r="B237" s="22" t="s">
        <v>304</v>
      </c>
      <c r="C237" s="21">
        <v>210</v>
      </c>
    </row>
    <row r="238" spans="1:3" ht="15.75">
      <c r="A238" s="5" t="s">
        <v>305</v>
      </c>
      <c r="B238" s="22" t="s">
        <v>257</v>
      </c>
      <c r="C238" s="21">
        <v>200</v>
      </c>
    </row>
    <row r="239" spans="1:3" ht="15.75">
      <c r="A239" s="5" t="s">
        <v>306</v>
      </c>
      <c r="B239" s="22" t="s">
        <v>172</v>
      </c>
      <c r="C239" s="21">
        <v>400</v>
      </c>
    </row>
    <row r="240" spans="1:3" ht="15.75">
      <c r="A240" s="5" t="s">
        <v>307</v>
      </c>
      <c r="B240" s="22" t="s">
        <v>260</v>
      </c>
      <c r="C240" s="21">
        <v>240</v>
      </c>
    </row>
    <row r="241" spans="1:3" ht="15.75">
      <c r="A241" s="5" t="s">
        <v>145</v>
      </c>
      <c r="B241" s="22" t="s">
        <v>208</v>
      </c>
      <c r="C241" s="21">
        <v>375</v>
      </c>
    </row>
    <row r="242" spans="1:3" ht="15.75">
      <c r="A242" s="29" t="s">
        <v>165</v>
      </c>
      <c r="B242" s="27" t="s">
        <v>168</v>
      </c>
      <c r="C242" s="21">
        <v>3900</v>
      </c>
    </row>
    <row r="243" spans="1:3" ht="15.75">
      <c r="A243" s="29" t="s">
        <v>166</v>
      </c>
      <c r="B243" s="27" t="s">
        <v>167</v>
      </c>
      <c r="C243" s="21">
        <v>500</v>
      </c>
    </row>
    <row r="244" spans="1:3" ht="15.75">
      <c r="A244" s="29" t="s">
        <v>176</v>
      </c>
      <c r="B244" s="27" t="s">
        <v>209</v>
      </c>
      <c r="C244" s="21">
        <v>1000</v>
      </c>
    </row>
    <row r="245" spans="1:3" ht="15.75">
      <c r="A245" s="29" t="s">
        <v>298</v>
      </c>
      <c r="B245" s="27" t="s">
        <v>172</v>
      </c>
      <c r="C245" s="21">
        <v>400</v>
      </c>
    </row>
    <row r="246" spans="1:3" ht="15.75">
      <c r="A246" s="29" t="s">
        <v>308</v>
      </c>
      <c r="B246" s="27" t="s">
        <v>309</v>
      </c>
      <c r="C246" s="21">
        <v>3600</v>
      </c>
    </row>
    <row r="247" spans="1:3" ht="15.75">
      <c r="A247" s="31" t="s">
        <v>179</v>
      </c>
      <c r="B247" s="22" t="s">
        <v>212</v>
      </c>
      <c r="C247" s="21">
        <v>3085</v>
      </c>
    </row>
    <row r="248" spans="1:3" ht="15.75">
      <c r="A248" s="29" t="s">
        <v>169</v>
      </c>
      <c r="B248" s="22" t="s">
        <v>172</v>
      </c>
      <c r="C248" s="21">
        <v>400</v>
      </c>
    </row>
    <row r="249" spans="1:3" ht="15.75">
      <c r="A249" s="29" t="s">
        <v>296</v>
      </c>
      <c r="B249" s="22" t="s">
        <v>297</v>
      </c>
      <c r="C249" s="21">
        <v>6000</v>
      </c>
    </row>
    <row r="250" spans="1:3" ht="15.75">
      <c r="A250" s="29" t="s">
        <v>170</v>
      </c>
      <c r="B250" s="22" t="s">
        <v>210</v>
      </c>
      <c r="C250" s="21">
        <v>200</v>
      </c>
    </row>
    <row r="251" spans="1:3" ht="15.75">
      <c r="A251" s="5" t="s">
        <v>171</v>
      </c>
      <c r="B251" s="20" t="s">
        <v>211</v>
      </c>
      <c r="C251" s="21">
        <v>200</v>
      </c>
    </row>
    <row r="252" spans="1:3" ht="15.75">
      <c r="A252" s="13" t="s">
        <v>181</v>
      </c>
      <c r="B252" s="53"/>
      <c r="C252" s="52">
        <f>SUM(C233:C251)</f>
        <v>22910</v>
      </c>
    </row>
    <row r="253" spans="1:3" ht="15.75">
      <c r="A253" s="38"/>
      <c r="B253" s="159"/>
      <c r="C253" s="67"/>
    </row>
    <row r="254" spans="1:3" ht="15.75">
      <c r="A254" s="38"/>
      <c r="B254" s="159"/>
      <c r="C254" s="67"/>
    </row>
    <row r="255" spans="1:3" ht="15.75">
      <c r="A255" s="70" t="s">
        <v>188</v>
      </c>
      <c r="B255" s="62"/>
      <c r="C255" s="12" t="s">
        <v>273</v>
      </c>
    </row>
    <row r="256" spans="1:3" ht="15.75">
      <c r="A256" s="32" t="s">
        <v>10</v>
      </c>
      <c r="B256" s="55"/>
      <c r="C256" s="54" t="s">
        <v>173</v>
      </c>
    </row>
    <row r="257" spans="1:3" ht="15.75">
      <c r="A257" s="60" t="s">
        <v>11</v>
      </c>
      <c r="B257" s="56"/>
      <c r="C257" s="54" t="s">
        <v>174</v>
      </c>
    </row>
    <row r="258" spans="1:3" ht="15.75">
      <c r="A258" s="60" t="s">
        <v>12</v>
      </c>
      <c r="B258" s="56"/>
      <c r="C258" s="54" t="s">
        <v>175</v>
      </c>
    </row>
    <row r="259" spans="1:3" ht="15.75">
      <c r="A259" s="60"/>
      <c r="B259" s="49"/>
      <c r="C259" s="54"/>
    </row>
    <row r="260" spans="1:3" ht="15.75">
      <c r="A260" s="60"/>
      <c r="B260" s="1" t="s">
        <v>0</v>
      </c>
      <c r="C260" s="54"/>
    </row>
    <row r="261" spans="1:3" ht="15.75">
      <c r="A261" s="60"/>
      <c r="B261" s="1" t="s">
        <v>1</v>
      </c>
      <c r="C261" s="54"/>
    </row>
    <row r="262" spans="1:3" ht="15.75">
      <c r="A262" s="60"/>
      <c r="B262" s="165" t="s">
        <v>354</v>
      </c>
      <c r="C262" s="54"/>
    </row>
    <row r="263" spans="1:3" ht="15.75">
      <c r="A263" s="39" t="s">
        <v>339</v>
      </c>
      <c r="B263" s="33"/>
      <c r="C263" s="36"/>
    </row>
    <row r="264" spans="1:3" ht="15.75">
      <c r="A264" s="6"/>
      <c r="B264" s="18"/>
      <c r="C264" s="19"/>
    </row>
    <row r="265" spans="1:3" ht="15.75">
      <c r="A265" s="5" t="s">
        <v>107</v>
      </c>
      <c r="B265" s="22" t="s">
        <v>338</v>
      </c>
      <c r="C265" s="23">
        <v>12097.92</v>
      </c>
    </row>
    <row r="266" spans="1:3" ht="15.75" customHeight="1">
      <c r="A266" s="5" t="s">
        <v>8</v>
      </c>
      <c r="B266" s="22"/>
      <c r="C266" s="23">
        <f>C265</f>
        <v>12097.92</v>
      </c>
    </row>
    <row r="267" spans="1:3" ht="15.75" customHeight="1">
      <c r="A267" s="32"/>
      <c r="B267" s="33"/>
      <c r="C267" s="34"/>
    </row>
    <row r="268" spans="1:3" ht="15.75" customHeight="1">
      <c r="A268" s="39" t="s">
        <v>341</v>
      </c>
      <c r="B268" s="25"/>
      <c r="C268" s="91"/>
    </row>
    <row r="269" spans="1:3" ht="15.75" customHeight="1">
      <c r="A269" s="17"/>
      <c r="B269" s="25"/>
      <c r="C269" s="91"/>
    </row>
    <row r="270" spans="1:3" ht="15.75" customHeight="1">
      <c r="A270" s="31" t="s">
        <v>100</v>
      </c>
      <c r="B270" s="92" t="s">
        <v>340</v>
      </c>
      <c r="C270" s="76">
        <v>3170.2</v>
      </c>
    </row>
    <row r="271" spans="1:3" s="49" customFormat="1" ht="15.75">
      <c r="A271" s="63" t="s">
        <v>8</v>
      </c>
      <c r="B271" s="93"/>
      <c r="C271" s="76">
        <f>C270</f>
        <v>3170.2</v>
      </c>
    </row>
    <row r="272" spans="1:3" s="49" customFormat="1" ht="15.75">
      <c r="A272" s="59"/>
      <c r="B272" s="164"/>
      <c r="C272" s="91"/>
    </row>
    <row r="273" spans="1:3" s="49" customFormat="1" ht="15.75">
      <c r="A273" s="70" t="s">
        <v>188</v>
      </c>
      <c r="B273" s="62"/>
      <c r="C273" s="12" t="s">
        <v>273</v>
      </c>
    </row>
    <row r="274" spans="1:3" s="49" customFormat="1" ht="15.75">
      <c r="A274" s="32" t="s">
        <v>10</v>
      </c>
      <c r="B274" s="55"/>
      <c r="C274" s="54" t="s">
        <v>173</v>
      </c>
    </row>
    <row r="275" spans="1:3" s="49" customFormat="1" ht="15.75">
      <c r="A275" s="60" t="s">
        <v>11</v>
      </c>
      <c r="B275" s="56"/>
      <c r="C275" s="54" t="s">
        <v>174</v>
      </c>
    </row>
    <row r="276" spans="1:3" s="49" customFormat="1" ht="15.75">
      <c r="A276" s="60" t="s">
        <v>12</v>
      </c>
      <c r="B276" s="56"/>
      <c r="C276" s="54" t="s">
        <v>175</v>
      </c>
    </row>
    <row r="277" spans="1:3" s="49" customFormat="1" ht="15.75">
      <c r="A277" s="59"/>
      <c r="B277" s="164"/>
      <c r="C277" s="91"/>
    </row>
    <row r="278" ht="15.75">
      <c r="B278" s="1" t="s">
        <v>0</v>
      </c>
    </row>
    <row r="279" ht="15.75">
      <c r="B279" s="1" t="s">
        <v>1</v>
      </c>
    </row>
    <row r="280" ht="15.75">
      <c r="B280" s="1" t="s">
        <v>252</v>
      </c>
    </row>
    <row r="282" ht="12.75">
      <c r="A282" s="149" t="s">
        <v>251</v>
      </c>
    </row>
    <row r="283" spans="1:3" ht="15.75">
      <c r="A283" s="69"/>
      <c r="B283" s="72"/>
      <c r="C283" s="75"/>
    </row>
    <row r="284" spans="1:3" ht="15.75">
      <c r="A284" s="69" t="s">
        <v>425</v>
      </c>
      <c r="B284" s="72"/>
      <c r="C284" s="75">
        <v>3000</v>
      </c>
    </row>
    <row r="285" spans="1:3" ht="15.75">
      <c r="A285" s="87" t="s">
        <v>8</v>
      </c>
      <c r="B285" s="72"/>
      <c r="C285" s="75">
        <f>C284</f>
        <v>3000</v>
      </c>
    </row>
    <row r="286" spans="1:3" ht="12.75">
      <c r="A286" s="139"/>
      <c r="C286" s="75"/>
    </row>
    <row r="287" spans="1:3" ht="12.75">
      <c r="A287" s="149" t="s">
        <v>324</v>
      </c>
      <c r="C287" s="75"/>
    </row>
    <row r="288" ht="12.75">
      <c r="C288" s="75"/>
    </row>
    <row r="289" spans="1:3" ht="15.75">
      <c r="A289" s="69" t="s">
        <v>323</v>
      </c>
      <c r="B289" s="68" t="s">
        <v>426</v>
      </c>
      <c r="C289" s="75">
        <v>2500</v>
      </c>
    </row>
    <row r="290" spans="1:3" ht="15.75">
      <c r="A290" s="69" t="s">
        <v>427</v>
      </c>
      <c r="B290" s="68" t="s">
        <v>428</v>
      </c>
      <c r="C290" s="75">
        <v>8400</v>
      </c>
    </row>
    <row r="291" spans="1:3" ht="15.75">
      <c r="A291" s="87" t="s">
        <v>8</v>
      </c>
      <c r="B291" s="68"/>
      <c r="C291" s="75">
        <f>SUM(C289:C290)</f>
        <v>10900</v>
      </c>
    </row>
    <row r="292" spans="1:3" ht="12.75">
      <c r="A292" s="149" t="s">
        <v>429</v>
      </c>
      <c r="B292" s="68"/>
      <c r="C292" s="75"/>
    </row>
    <row r="293" spans="1:3" ht="15.75">
      <c r="A293" s="69"/>
      <c r="B293" s="68"/>
      <c r="C293" s="75"/>
    </row>
    <row r="294" spans="1:3" ht="15.75">
      <c r="A294" s="69" t="s">
        <v>430</v>
      </c>
      <c r="B294" s="68" t="s">
        <v>435</v>
      </c>
      <c r="C294" s="75">
        <v>200</v>
      </c>
    </row>
    <row r="295" spans="1:3" ht="15.75">
      <c r="A295" s="69" t="s">
        <v>431</v>
      </c>
      <c r="B295" s="68" t="s">
        <v>154</v>
      </c>
      <c r="C295" s="75">
        <v>300</v>
      </c>
    </row>
    <row r="296" spans="1:3" ht="15.75">
      <c r="A296" s="5" t="s">
        <v>163</v>
      </c>
      <c r="B296" s="68" t="s">
        <v>432</v>
      </c>
      <c r="C296" s="75">
        <v>150</v>
      </c>
    </row>
    <row r="297" spans="1:3" ht="15.75">
      <c r="A297" s="5" t="s">
        <v>301</v>
      </c>
      <c r="B297" s="68" t="s">
        <v>433</v>
      </c>
      <c r="C297" s="75">
        <v>100</v>
      </c>
    </row>
    <row r="298" spans="1:3" ht="15.75">
      <c r="A298" s="5" t="s">
        <v>303</v>
      </c>
      <c r="B298" s="68" t="s">
        <v>434</v>
      </c>
      <c r="C298" s="75">
        <v>200</v>
      </c>
    </row>
    <row r="299" spans="1:3" ht="15.75">
      <c r="A299" s="5" t="s">
        <v>306</v>
      </c>
      <c r="B299" s="68" t="s">
        <v>432</v>
      </c>
      <c r="C299" s="75">
        <v>150</v>
      </c>
    </row>
    <row r="300" spans="1:3" ht="15.75">
      <c r="A300" s="87" t="s">
        <v>8</v>
      </c>
      <c r="B300" s="68"/>
      <c r="C300" s="75">
        <f>SUM(C294:C299)</f>
        <v>1100</v>
      </c>
    </row>
    <row r="301" spans="1:3" ht="15.75">
      <c r="A301" s="69"/>
      <c r="B301" s="68"/>
      <c r="C301" s="75">
        <f>C285+C291+C300</f>
        <v>15000</v>
      </c>
    </row>
    <row r="302" spans="1:3" ht="15.75">
      <c r="A302" s="70" t="s">
        <v>188</v>
      </c>
      <c r="B302" s="56"/>
      <c r="C302" s="12" t="s">
        <v>273</v>
      </c>
    </row>
    <row r="303" spans="1:3" ht="15.75">
      <c r="A303" s="32" t="s">
        <v>10</v>
      </c>
      <c r="B303" s="55"/>
      <c r="C303" s="54" t="s">
        <v>173</v>
      </c>
    </row>
    <row r="304" spans="1:3" ht="15.75">
      <c r="A304" s="60" t="s">
        <v>11</v>
      </c>
      <c r="B304" s="56"/>
      <c r="C304" s="54" t="s">
        <v>174</v>
      </c>
    </row>
    <row r="305" spans="1:3" ht="15.75">
      <c r="A305" s="60" t="s">
        <v>12</v>
      </c>
      <c r="B305" s="56"/>
      <c r="C305" s="54" t="s">
        <v>175</v>
      </c>
    </row>
    <row r="306" spans="1:3" ht="15.75">
      <c r="A306" s="70"/>
      <c r="C306" s="114"/>
    </row>
    <row r="307" spans="1:3" ht="15.75">
      <c r="A307" s="70"/>
      <c r="C307" s="114"/>
    </row>
    <row r="308" spans="1:3" ht="15.75">
      <c r="A308" s="70"/>
      <c r="B308" s="1" t="s">
        <v>0</v>
      </c>
      <c r="C308" s="114"/>
    </row>
    <row r="309" spans="1:3" ht="15.75">
      <c r="A309" s="70"/>
      <c r="B309" s="1" t="s">
        <v>1</v>
      </c>
      <c r="C309" s="114"/>
    </row>
    <row r="310" spans="1:3" ht="15.75">
      <c r="A310" s="70"/>
      <c r="B310" s="1" t="s">
        <v>213</v>
      </c>
      <c r="C310" s="114"/>
    </row>
    <row r="311" spans="1:3" ht="15.75">
      <c r="A311" s="70"/>
      <c r="C311" s="114"/>
    </row>
    <row r="312" spans="1:3" ht="15.75">
      <c r="A312" s="151" t="s">
        <v>344</v>
      </c>
      <c r="C312" s="114"/>
    </row>
    <row r="313" spans="1:3" ht="15.75">
      <c r="A313" s="70" t="s">
        <v>342</v>
      </c>
      <c r="B313" t="s">
        <v>343</v>
      </c>
      <c r="C313" s="114">
        <v>4000</v>
      </c>
    </row>
    <row r="314" spans="1:3" ht="15.75">
      <c r="A314" s="70" t="s">
        <v>325</v>
      </c>
      <c r="B314" t="s">
        <v>211</v>
      </c>
      <c r="C314" s="114">
        <v>200</v>
      </c>
    </row>
    <row r="315" spans="1:3" ht="15.75">
      <c r="A315" s="70" t="s">
        <v>326</v>
      </c>
      <c r="B315" t="s">
        <v>327</v>
      </c>
      <c r="C315" s="114">
        <v>400</v>
      </c>
    </row>
    <row r="316" spans="1:3" ht="15.75">
      <c r="A316" s="69" t="s">
        <v>256</v>
      </c>
      <c r="B316" s="68" t="s">
        <v>329</v>
      </c>
      <c r="C316" s="75">
        <v>2310</v>
      </c>
    </row>
    <row r="317" spans="1:3" ht="15.75">
      <c r="A317" s="69" t="s">
        <v>253</v>
      </c>
      <c r="B317" s="68" t="s">
        <v>328</v>
      </c>
      <c r="C317" s="75">
        <v>260</v>
      </c>
    </row>
    <row r="318" spans="1:3" ht="15.75">
      <c r="A318" s="69" t="s">
        <v>254</v>
      </c>
      <c r="B318" s="68" t="s">
        <v>257</v>
      </c>
      <c r="C318" s="75">
        <v>200</v>
      </c>
    </row>
    <row r="319" spans="1:3" ht="15.75">
      <c r="A319" s="69" t="s">
        <v>255</v>
      </c>
      <c r="B319" s="68" t="s">
        <v>258</v>
      </c>
      <c r="C319" s="75">
        <v>400</v>
      </c>
    </row>
    <row r="320" spans="1:3" ht="15.75">
      <c r="A320" s="69" t="s">
        <v>259</v>
      </c>
      <c r="B320" s="68" t="s">
        <v>260</v>
      </c>
      <c r="C320" s="75">
        <v>240</v>
      </c>
    </row>
    <row r="321" spans="1:3" ht="15.75">
      <c r="A321" s="87" t="s">
        <v>5</v>
      </c>
      <c r="B321" s="68"/>
      <c r="C321" s="75">
        <f>SUM(C313:C320)</f>
        <v>8010</v>
      </c>
    </row>
    <row r="322" spans="1:3" ht="15.75">
      <c r="A322" s="110"/>
      <c r="B322" s="49"/>
      <c r="C322" s="114"/>
    </row>
    <row r="323" spans="1:3" ht="15.75">
      <c r="A323" s="110"/>
      <c r="B323" s="49"/>
      <c r="C323" s="114"/>
    </row>
    <row r="324" spans="1:3" ht="15.75">
      <c r="A324" s="70" t="s">
        <v>188</v>
      </c>
      <c r="B324" s="55"/>
      <c r="C324" s="12" t="s">
        <v>273</v>
      </c>
    </row>
    <row r="325" spans="1:3" ht="15.75">
      <c r="A325" s="70" t="s">
        <v>261</v>
      </c>
      <c r="B325" s="49"/>
      <c r="C325" s="152" t="s">
        <v>177</v>
      </c>
    </row>
    <row r="326" spans="1:3" ht="15.75">
      <c r="A326" s="70" t="s">
        <v>261</v>
      </c>
      <c r="B326" s="56"/>
      <c r="C326" s="152" t="s">
        <v>178</v>
      </c>
    </row>
    <row r="327" spans="1:3" ht="15.75">
      <c r="A327" s="70" t="s">
        <v>12</v>
      </c>
      <c r="B327" s="56"/>
      <c r="C327" s="152" t="s">
        <v>175</v>
      </c>
    </row>
    <row r="328" spans="1:3" ht="12.75">
      <c r="A328" s="49"/>
      <c r="B328" s="49"/>
      <c r="C328" s="49"/>
    </row>
    <row r="329" spans="1:3" ht="15.75">
      <c r="A329" s="115"/>
      <c r="B329" s="94" t="s">
        <v>0</v>
      </c>
      <c r="C329" s="116"/>
    </row>
    <row r="330" spans="1:3" ht="15.75">
      <c r="A330" s="118"/>
      <c r="B330" s="94" t="s">
        <v>1</v>
      </c>
      <c r="C330" s="116"/>
    </row>
    <row r="331" spans="1:3" ht="15.75">
      <c r="A331" s="118"/>
      <c r="B331" s="94" t="s">
        <v>239</v>
      </c>
      <c r="C331" s="116"/>
    </row>
    <row r="332" spans="1:3" ht="15.75">
      <c r="A332" s="96" t="s">
        <v>345</v>
      </c>
      <c r="B332" s="117"/>
      <c r="C332" s="116"/>
    </row>
    <row r="333" spans="1:3" ht="15.75">
      <c r="A333" s="96"/>
      <c r="B333" s="117"/>
      <c r="C333" s="116"/>
    </row>
    <row r="334" spans="1:3" ht="15.75">
      <c r="A334" s="71" t="s">
        <v>108</v>
      </c>
      <c r="B334" s="72" t="s">
        <v>436</v>
      </c>
      <c r="C334" s="72">
        <v>27788.54</v>
      </c>
    </row>
    <row r="335" spans="1:3" ht="15.75">
      <c r="A335" s="69" t="s">
        <v>67</v>
      </c>
      <c r="B335" s="74"/>
      <c r="C335" s="75"/>
    </row>
    <row r="336" spans="1:3" ht="15.75">
      <c r="A336" s="115"/>
      <c r="B336" s="117"/>
      <c r="C336" s="116"/>
    </row>
    <row r="337" spans="1:3" ht="15.75">
      <c r="A337" s="119" t="s">
        <v>347</v>
      </c>
      <c r="B337" s="120"/>
      <c r="C337" s="121"/>
    </row>
    <row r="338" spans="1:3" ht="15.75">
      <c r="A338" s="119"/>
      <c r="B338" s="120"/>
      <c r="C338" s="121"/>
    </row>
    <row r="339" spans="1:3" ht="15.75">
      <c r="A339" s="69" t="s">
        <v>100</v>
      </c>
      <c r="B339" s="72" t="s">
        <v>346</v>
      </c>
      <c r="C339" s="75">
        <v>7283.6</v>
      </c>
    </row>
    <row r="340" spans="1:3" ht="15.75">
      <c r="A340" s="87" t="s">
        <v>8</v>
      </c>
      <c r="B340" s="122"/>
      <c r="C340" s="123">
        <f>C339</f>
        <v>7283.6</v>
      </c>
    </row>
    <row r="341" spans="1:3" ht="15.75">
      <c r="A341" s="110"/>
      <c r="B341" s="124"/>
      <c r="C341" s="125"/>
    </row>
    <row r="342" spans="1:3" ht="15.75">
      <c r="A342" s="126" t="s">
        <v>448</v>
      </c>
      <c r="B342" s="117"/>
      <c r="C342" s="117"/>
    </row>
    <row r="343" spans="1:3" ht="15.75">
      <c r="A343" s="29" t="s">
        <v>117</v>
      </c>
      <c r="B343" s="27" t="s">
        <v>390</v>
      </c>
      <c r="C343" s="21">
        <v>1840.8</v>
      </c>
    </row>
    <row r="344" spans="1:3" ht="15.75">
      <c r="A344" s="29" t="s">
        <v>112</v>
      </c>
      <c r="B344" s="27" t="s">
        <v>113</v>
      </c>
      <c r="C344" s="21">
        <v>849.6</v>
      </c>
    </row>
    <row r="345" spans="1:3" ht="15.75">
      <c r="A345" s="31" t="s">
        <v>391</v>
      </c>
      <c r="B345" s="27" t="s">
        <v>392</v>
      </c>
      <c r="C345" s="22">
        <v>5380.8</v>
      </c>
    </row>
    <row r="346" spans="1:3" ht="15.75">
      <c r="A346" s="31" t="s">
        <v>393</v>
      </c>
      <c r="B346" s="27" t="s">
        <v>394</v>
      </c>
      <c r="C346" s="22">
        <v>339.84</v>
      </c>
    </row>
    <row r="347" spans="1:3" ht="31.5">
      <c r="A347" s="5" t="s">
        <v>395</v>
      </c>
      <c r="B347" s="27" t="s">
        <v>396</v>
      </c>
      <c r="C347" s="22">
        <v>509.76</v>
      </c>
    </row>
    <row r="348" spans="1:3" ht="15.75">
      <c r="A348" s="29" t="s">
        <v>72</v>
      </c>
      <c r="B348" s="27" t="s">
        <v>71</v>
      </c>
      <c r="C348" s="21">
        <v>2400</v>
      </c>
    </row>
    <row r="349" spans="1:3" ht="15.75">
      <c r="A349" s="29" t="s">
        <v>116</v>
      </c>
      <c r="B349" s="27" t="s">
        <v>71</v>
      </c>
      <c r="C349" s="23">
        <v>2400</v>
      </c>
    </row>
    <row r="350" spans="1:3" ht="15.75">
      <c r="A350" s="5"/>
      <c r="B350" s="154" t="s">
        <v>336</v>
      </c>
      <c r="C350" s="21">
        <f>SUM(C343:C349)</f>
        <v>13720.800000000001</v>
      </c>
    </row>
    <row r="351" spans="1:3" ht="26.25">
      <c r="A351" s="5" t="s">
        <v>74</v>
      </c>
      <c r="B351" s="168" t="s">
        <v>437</v>
      </c>
      <c r="C351" s="23">
        <v>1000</v>
      </c>
    </row>
    <row r="352" spans="1:3" ht="15.75">
      <c r="A352" s="119" t="s">
        <v>351</v>
      </c>
      <c r="B352" s="95"/>
      <c r="C352" s="116"/>
    </row>
    <row r="353" spans="1:3" ht="15.75">
      <c r="A353" s="115" t="s">
        <v>438</v>
      </c>
      <c r="B353" s="95"/>
      <c r="C353" s="116"/>
    </row>
    <row r="354" spans="1:3" ht="15.75">
      <c r="A354" s="69" t="s">
        <v>226</v>
      </c>
      <c r="B354" s="72" t="s">
        <v>228</v>
      </c>
      <c r="C354" s="75">
        <v>200</v>
      </c>
    </row>
    <row r="355" spans="1:3" ht="15.75">
      <c r="A355" s="100" t="s">
        <v>227</v>
      </c>
      <c r="B355" s="72" t="s">
        <v>348</v>
      </c>
      <c r="C355" s="75">
        <v>200</v>
      </c>
    </row>
    <row r="356" spans="1:3" ht="12.75">
      <c r="A356" s="129" t="s">
        <v>8</v>
      </c>
      <c r="B356" s="129"/>
      <c r="C356" s="75">
        <f>SUM(C354:C355)</f>
        <v>400</v>
      </c>
    </row>
    <row r="357" spans="1:3" ht="12.75">
      <c r="A357" s="117"/>
      <c r="B357" s="111"/>
      <c r="C357" s="114"/>
    </row>
    <row r="358" spans="1:3" ht="15.75">
      <c r="A358" s="88" t="s">
        <v>350</v>
      </c>
      <c r="B358" s="3"/>
      <c r="C358" s="3"/>
    </row>
    <row r="359" spans="1:3" ht="15.75">
      <c r="A359" s="2"/>
      <c r="B359" s="18"/>
      <c r="C359" s="18"/>
    </row>
    <row r="360" spans="1:3" ht="15.75">
      <c r="A360" s="29" t="s">
        <v>78</v>
      </c>
      <c r="B360" s="22" t="s">
        <v>283</v>
      </c>
      <c r="C360" s="23">
        <v>10400</v>
      </c>
    </row>
    <row r="361" spans="1:3" ht="15.75">
      <c r="A361" s="5" t="s">
        <v>5</v>
      </c>
      <c r="B361" s="20"/>
      <c r="C361" s="21">
        <f>C360</f>
        <v>10400</v>
      </c>
    </row>
    <row r="362" spans="1:3" ht="12.75">
      <c r="A362" s="129"/>
      <c r="B362" s="72" t="s">
        <v>349</v>
      </c>
      <c r="C362" s="75">
        <v>700</v>
      </c>
    </row>
    <row r="363" spans="1:3" ht="12.75">
      <c r="A363" s="139"/>
      <c r="B363" s="111"/>
      <c r="C363" s="114"/>
    </row>
    <row r="364" spans="1:3" ht="15.75">
      <c r="A364" s="119" t="s">
        <v>440</v>
      </c>
      <c r="B364" s="111"/>
      <c r="C364" s="114"/>
    </row>
    <row r="365" spans="1:3" ht="15.75">
      <c r="A365" s="119"/>
      <c r="B365" s="111"/>
      <c r="C365" s="114"/>
    </row>
    <row r="366" spans="1:3" ht="15.75">
      <c r="A366" s="69" t="s">
        <v>439</v>
      </c>
      <c r="B366" s="72" t="s">
        <v>353</v>
      </c>
      <c r="C366" s="75">
        <v>6000</v>
      </c>
    </row>
    <row r="367" spans="1:3" ht="15.75">
      <c r="A367" s="69" t="s">
        <v>8</v>
      </c>
      <c r="B367" s="72"/>
      <c r="C367" s="75">
        <f>SUM(C366:C366)</f>
        <v>6000</v>
      </c>
    </row>
    <row r="368" spans="1:3" ht="15.75">
      <c r="A368" s="115"/>
      <c r="B368" s="111"/>
      <c r="C368" s="114"/>
    </row>
    <row r="369" spans="1:3" ht="15.75">
      <c r="A369" s="119" t="s">
        <v>352</v>
      </c>
      <c r="B369" s="111"/>
      <c r="C369" s="114">
        <v>17300</v>
      </c>
    </row>
    <row r="370" spans="1:3" ht="12.75">
      <c r="A370" s="117"/>
      <c r="B370" s="133"/>
      <c r="C370" s="103"/>
    </row>
    <row r="371" spans="1:3" ht="12.75">
      <c r="A371" s="129" t="s">
        <v>301</v>
      </c>
      <c r="B371" s="101" t="s">
        <v>444</v>
      </c>
      <c r="C371" s="134">
        <v>400</v>
      </c>
    </row>
    <row r="372" spans="1:3" ht="12.75">
      <c r="A372" s="129" t="s">
        <v>184</v>
      </c>
      <c r="B372" s="72" t="s">
        <v>443</v>
      </c>
      <c r="C372" s="75">
        <v>7600</v>
      </c>
    </row>
    <row r="373" spans="1:3" ht="12.75">
      <c r="A373" s="129" t="s">
        <v>447</v>
      </c>
      <c r="B373" s="72" t="s">
        <v>209</v>
      </c>
      <c r="C373" s="75">
        <v>1000</v>
      </c>
    </row>
    <row r="374" spans="1:3" ht="15.75">
      <c r="A374" s="69" t="s">
        <v>185</v>
      </c>
      <c r="B374" s="72" t="s">
        <v>442</v>
      </c>
      <c r="C374" s="75">
        <v>600</v>
      </c>
    </row>
    <row r="375" spans="1:3" ht="15.75">
      <c r="A375" s="69" t="s">
        <v>103</v>
      </c>
      <c r="B375" s="72" t="s">
        <v>441</v>
      </c>
      <c r="C375" s="75">
        <v>300</v>
      </c>
    </row>
    <row r="376" spans="1:3" ht="15.75">
      <c r="A376" s="69" t="s">
        <v>446</v>
      </c>
      <c r="B376" s="72" t="s">
        <v>445</v>
      </c>
      <c r="C376" s="75">
        <v>850</v>
      </c>
    </row>
    <row r="377" spans="1:3" ht="15.75">
      <c r="A377" s="69" t="s">
        <v>105</v>
      </c>
      <c r="B377" s="72" t="s">
        <v>191</v>
      </c>
      <c r="C377" s="75">
        <v>5</v>
      </c>
    </row>
    <row r="378" spans="1:3" ht="15.75">
      <c r="A378" s="69" t="s">
        <v>124</v>
      </c>
      <c r="B378" s="72" t="s">
        <v>186</v>
      </c>
      <c r="C378" s="75">
        <v>100</v>
      </c>
    </row>
    <row r="379" spans="1:3" ht="15.75">
      <c r="A379" s="69" t="s">
        <v>187</v>
      </c>
      <c r="B379" s="72" t="s">
        <v>189</v>
      </c>
      <c r="C379" s="75">
        <v>25</v>
      </c>
    </row>
    <row r="380" spans="1:3" ht="15.75">
      <c r="A380" s="69" t="s">
        <v>131</v>
      </c>
      <c r="B380" s="72" t="s">
        <v>190</v>
      </c>
      <c r="C380" s="75">
        <v>20</v>
      </c>
    </row>
    <row r="381" spans="1:3" ht="15.75">
      <c r="A381" s="87" t="s">
        <v>5</v>
      </c>
      <c r="B381" s="72"/>
      <c r="C381" s="135">
        <f>SUM(C371:C380)</f>
        <v>10900</v>
      </c>
    </row>
    <row r="382" spans="1:3" ht="12.75">
      <c r="A382" s="117"/>
      <c r="B382" s="111"/>
      <c r="C382" s="136"/>
    </row>
    <row r="383" spans="1:3" ht="15.75">
      <c r="A383" s="70" t="s">
        <v>188</v>
      </c>
      <c r="B383" s="137"/>
      <c r="C383" s="12" t="s">
        <v>273</v>
      </c>
    </row>
    <row r="384" spans="1:3" ht="15.75">
      <c r="A384" s="70" t="s">
        <v>12</v>
      </c>
      <c r="B384" s="138"/>
      <c r="C384" s="108" t="s">
        <v>175</v>
      </c>
    </row>
    <row r="385" spans="1:3" ht="12.75">
      <c r="A385" s="139"/>
      <c r="B385" s="111"/>
      <c r="C385" s="117"/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5" manualBreakCount="5">
    <brk id="24" max="255" man="1"/>
    <brk id="155" max="255" man="1"/>
    <brk id="187" max="255" man="1"/>
    <brk id="258" max="255" man="1"/>
    <brk id="3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0">
      <selection activeCell="G20" sqref="G20"/>
    </sheetView>
  </sheetViews>
  <sheetFormatPr defaultColWidth="9.00390625" defaultRowHeight="12.75"/>
  <cols>
    <col min="1" max="1" width="24.00390625" style="0" customWidth="1"/>
    <col min="2" max="2" width="23.00390625" style="0" customWidth="1"/>
    <col min="3" max="3" width="13.875" style="0" customWidth="1"/>
  </cols>
  <sheetData>
    <row r="1" spans="1:5" ht="18.75">
      <c r="A1" s="17"/>
      <c r="B1" s="17" t="s">
        <v>386</v>
      </c>
      <c r="C1" s="17"/>
      <c r="D1" s="18"/>
      <c r="E1" s="18"/>
    </row>
    <row r="2" spans="1:5" ht="18.75" customHeight="1">
      <c r="A2" s="183" t="s">
        <v>375</v>
      </c>
      <c r="B2" s="183"/>
      <c r="C2" s="183"/>
      <c r="D2" s="18"/>
      <c r="E2" s="18"/>
    </row>
    <row r="3" spans="1:5" ht="18.75" customHeight="1">
      <c r="A3" s="179"/>
      <c r="B3" s="179"/>
      <c r="C3" s="184" t="s">
        <v>497</v>
      </c>
      <c r="D3" s="184"/>
      <c r="E3" s="18"/>
    </row>
    <row r="4" spans="1:5" ht="18.75" customHeight="1">
      <c r="A4" s="179"/>
      <c r="B4" s="179" t="s">
        <v>500</v>
      </c>
      <c r="C4" s="180" t="s">
        <v>498</v>
      </c>
      <c r="D4" s="22" t="s">
        <v>499</v>
      </c>
      <c r="E4" s="18"/>
    </row>
    <row r="5" spans="1:5" ht="18.75">
      <c r="A5" s="181" t="s">
        <v>356</v>
      </c>
      <c r="B5" s="182">
        <v>16</v>
      </c>
      <c r="C5" s="29">
        <v>6</v>
      </c>
      <c r="D5" s="29">
        <v>144</v>
      </c>
      <c r="E5" s="18"/>
    </row>
    <row r="6" spans="1:5" ht="18.75">
      <c r="A6" s="181" t="s">
        <v>357</v>
      </c>
      <c r="B6" s="182">
        <v>10</v>
      </c>
      <c r="C6" s="29">
        <v>1</v>
      </c>
      <c r="D6" s="29">
        <v>24</v>
      </c>
      <c r="E6" s="18"/>
    </row>
    <row r="7" spans="1:5" ht="18.75">
      <c r="A7" s="181" t="s">
        <v>358</v>
      </c>
      <c r="B7" s="182">
        <v>10</v>
      </c>
      <c r="C7" s="29">
        <v>1</v>
      </c>
      <c r="D7" s="29">
        <v>24</v>
      </c>
      <c r="E7" s="18"/>
    </row>
    <row r="8" spans="1:5" ht="18.75">
      <c r="A8" s="181" t="s">
        <v>359</v>
      </c>
      <c r="B8" s="182">
        <v>8</v>
      </c>
      <c r="C8" s="29"/>
      <c r="D8" s="29"/>
      <c r="E8" s="18"/>
    </row>
    <row r="9" spans="1:5" ht="18.75">
      <c r="A9" s="181" t="s">
        <v>360</v>
      </c>
      <c r="B9" s="182">
        <v>6</v>
      </c>
      <c r="C9" s="29">
        <v>2</v>
      </c>
      <c r="D9" s="29">
        <v>48</v>
      </c>
      <c r="E9" s="18"/>
    </row>
    <row r="10" spans="1:5" ht="18.75" customHeight="1">
      <c r="A10" s="181" t="s">
        <v>361</v>
      </c>
      <c r="B10" s="182">
        <v>4</v>
      </c>
      <c r="C10" s="29"/>
      <c r="D10" s="29"/>
      <c r="E10" s="18"/>
    </row>
    <row r="11" spans="1:5" ht="18.75">
      <c r="A11" s="181" t="s">
        <v>362</v>
      </c>
      <c r="B11" s="182">
        <v>10</v>
      </c>
      <c r="C11" s="29"/>
      <c r="D11" s="29"/>
      <c r="E11" s="18"/>
    </row>
    <row r="12" spans="1:5" ht="18.75">
      <c r="A12" s="181" t="s">
        <v>363</v>
      </c>
      <c r="B12" s="182">
        <v>9</v>
      </c>
      <c r="C12" s="29">
        <v>1</v>
      </c>
      <c r="D12" s="29">
        <v>24</v>
      </c>
      <c r="E12" s="18"/>
    </row>
    <row r="13" spans="1:5" ht="18.75">
      <c r="A13" s="181" t="s">
        <v>364</v>
      </c>
      <c r="B13" s="182">
        <v>8</v>
      </c>
      <c r="C13" s="29"/>
      <c r="D13" s="29"/>
      <c r="E13" s="18"/>
    </row>
    <row r="14" spans="1:5" ht="18.75">
      <c r="A14" s="181" t="s">
        <v>365</v>
      </c>
      <c r="B14" s="182">
        <f>SUM(B5:B13)</f>
        <v>81</v>
      </c>
      <c r="C14" s="29">
        <f>SUM(C5:C13)</f>
        <v>11</v>
      </c>
      <c r="D14" s="29">
        <f>SUM(D5:D13)</f>
        <v>264</v>
      </c>
      <c r="E14" s="18"/>
    </row>
    <row r="15" spans="1:5" ht="18.75">
      <c r="A15" s="17"/>
      <c r="B15" s="17"/>
      <c r="C15" s="17"/>
      <c r="D15" s="18"/>
      <c r="E15" s="18"/>
    </row>
    <row r="16" spans="1:5" ht="28.5" customHeight="1">
      <c r="A16" s="177" t="s">
        <v>12</v>
      </c>
      <c r="C16" s="17"/>
      <c r="D16" s="178" t="s">
        <v>175</v>
      </c>
      <c r="E16" s="18"/>
    </row>
    <row r="17" spans="1:5" ht="18.75">
      <c r="A17" s="17"/>
      <c r="B17" s="17"/>
      <c r="C17" s="17"/>
      <c r="D17" s="18"/>
      <c r="E17" s="18"/>
    </row>
    <row r="18" spans="1:5" ht="18.75">
      <c r="A18" s="17"/>
      <c r="B18" s="17"/>
      <c r="C18" s="17"/>
      <c r="D18" s="18"/>
      <c r="E18" s="18"/>
    </row>
    <row r="19" spans="1:5" ht="18.75">
      <c r="A19" s="17" t="s">
        <v>492</v>
      </c>
      <c r="B19" s="17"/>
      <c r="C19" s="17"/>
      <c r="D19" s="18"/>
      <c r="E19" s="18"/>
    </row>
    <row r="20" spans="1:5" ht="18.75">
      <c r="A20" s="17"/>
      <c r="B20" s="17"/>
      <c r="C20" s="17" t="s">
        <v>499</v>
      </c>
      <c r="D20" s="18" t="s">
        <v>501</v>
      </c>
      <c r="E20" s="18"/>
    </row>
    <row r="21" spans="1:5" ht="18.75">
      <c r="A21" s="182" t="s">
        <v>356</v>
      </c>
      <c r="B21" s="182" t="s">
        <v>493</v>
      </c>
      <c r="C21" s="182">
        <v>744</v>
      </c>
      <c r="D21" s="18">
        <v>248</v>
      </c>
      <c r="E21" s="18"/>
    </row>
    <row r="22" spans="1:5" ht="18.75">
      <c r="A22" s="182" t="s">
        <v>357</v>
      </c>
      <c r="B22" s="182" t="s">
        <v>494</v>
      </c>
      <c r="C22" s="182">
        <v>672</v>
      </c>
      <c r="D22" s="18">
        <v>224</v>
      </c>
      <c r="E22" s="18"/>
    </row>
    <row r="23" spans="1:5" ht="18.75">
      <c r="A23" s="182" t="s">
        <v>358</v>
      </c>
      <c r="B23" s="182" t="s">
        <v>493</v>
      </c>
      <c r="C23" s="182">
        <v>744</v>
      </c>
      <c r="D23" s="18">
        <v>248</v>
      </c>
      <c r="E23" s="18"/>
    </row>
    <row r="24" spans="1:5" ht="18.75">
      <c r="A24" s="182" t="s">
        <v>359</v>
      </c>
      <c r="B24" s="182" t="s">
        <v>495</v>
      </c>
      <c r="C24" s="182">
        <v>720</v>
      </c>
      <c r="D24" s="18">
        <v>240</v>
      </c>
      <c r="E24" s="18"/>
    </row>
    <row r="25" spans="1:5" ht="18.75">
      <c r="A25" s="182" t="s">
        <v>360</v>
      </c>
      <c r="B25" s="182" t="s">
        <v>496</v>
      </c>
      <c r="C25" s="182">
        <v>360</v>
      </c>
      <c r="D25" s="18">
        <v>120</v>
      </c>
      <c r="E25" s="18"/>
    </row>
    <row r="26" spans="1:5" ht="18.75">
      <c r="A26" s="182" t="s">
        <v>361</v>
      </c>
      <c r="B26" s="182" t="s">
        <v>496</v>
      </c>
      <c r="C26" s="182">
        <v>360</v>
      </c>
      <c r="D26" s="18">
        <v>120</v>
      </c>
      <c r="E26" s="18"/>
    </row>
    <row r="27" spans="1:5" ht="18.75">
      <c r="A27" s="182" t="s">
        <v>362</v>
      </c>
      <c r="B27" s="182" t="s">
        <v>493</v>
      </c>
      <c r="C27" s="182">
        <v>744</v>
      </c>
      <c r="D27" s="18">
        <v>248</v>
      </c>
      <c r="E27" s="18"/>
    </row>
    <row r="28" spans="1:5" ht="18.75">
      <c r="A28" s="182" t="s">
        <v>363</v>
      </c>
      <c r="B28" s="182" t="s">
        <v>495</v>
      </c>
      <c r="C28" s="182">
        <v>720</v>
      </c>
      <c r="D28" s="18">
        <v>240</v>
      </c>
      <c r="E28" s="18"/>
    </row>
    <row r="29" spans="1:5" ht="18.75">
      <c r="A29" s="182" t="s">
        <v>364</v>
      </c>
      <c r="B29" s="182" t="s">
        <v>493</v>
      </c>
      <c r="C29" s="182">
        <v>744</v>
      </c>
      <c r="D29" s="18">
        <v>248</v>
      </c>
      <c r="E29" s="18"/>
    </row>
    <row r="30" spans="1:5" ht="18.75">
      <c r="A30" s="182" t="s">
        <v>8</v>
      </c>
      <c r="B30" s="182"/>
      <c r="C30" s="182">
        <f>SUM(C21:C29)</f>
        <v>5808</v>
      </c>
      <c r="D30" s="18">
        <f>SUM(D21:D29)</f>
        <v>1936</v>
      </c>
      <c r="E30" s="18"/>
    </row>
    <row r="31" spans="1:5" ht="18.75">
      <c r="A31" s="17"/>
      <c r="B31" s="17"/>
      <c r="C31" s="17"/>
      <c r="D31" s="18"/>
      <c r="E31" s="18"/>
    </row>
    <row r="32" spans="1:5" ht="18.75">
      <c r="A32" s="17"/>
      <c r="B32" s="17"/>
      <c r="C32" s="17"/>
      <c r="D32" s="18"/>
      <c r="E32" s="18"/>
    </row>
    <row r="33" spans="1:5" ht="18.75">
      <c r="A33" s="17"/>
      <c r="B33" s="17"/>
      <c r="C33" s="17"/>
      <c r="D33" s="18"/>
      <c r="E33" s="18"/>
    </row>
    <row r="34" spans="1:5" ht="12.75">
      <c r="A34" s="18"/>
      <c r="B34" s="18"/>
      <c r="C34" s="18"/>
      <c r="D34" s="18"/>
      <c r="E34" s="18"/>
    </row>
    <row r="35" spans="1:5" ht="12.75">
      <c r="A35" s="18"/>
      <c r="B35" s="18"/>
      <c r="C35" s="18"/>
      <c r="D35" s="18"/>
      <c r="E35" s="18"/>
    </row>
    <row r="36" spans="1:5" ht="12.75">
      <c r="A36" s="18"/>
      <c r="B36" s="18"/>
      <c r="C36" s="18"/>
      <c r="D36" s="18"/>
      <c r="E36" s="18"/>
    </row>
    <row r="37" spans="1:5" ht="12.75">
      <c r="A37" s="18"/>
      <c r="B37" s="18"/>
      <c r="C37" s="18"/>
      <c r="D37" s="18"/>
      <c r="E37" s="18"/>
    </row>
    <row r="38" spans="1:5" ht="12.75">
      <c r="A38" s="18"/>
      <c r="B38" s="18"/>
      <c r="C38" s="18"/>
      <c r="D38" s="18"/>
      <c r="E38" s="18"/>
    </row>
    <row r="39" spans="1:5" ht="12.75">
      <c r="A39" s="18"/>
      <c r="B39" s="18"/>
      <c r="C39" s="18"/>
      <c r="D39" s="18"/>
      <c r="E39" s="18"/>
    </row>
    <row r="40" spans="1:5" ht="12.75">
      <c r="A40" s="18"/>
      <c r="B40" s="18"/>
      <c r="C40" s="18"/>
      <c r="D40" s="18"/>
      <c r="E40" s="18"/>
    </row>
    <row r="41" spans="1:5" ht="12.75">
      <c r="A41" s="18"/>
      <c r="B41" s="18"/>
      <c r="C41" s="18"/>
      <c r="D41" s="18"/>
      <c r="E41" s="18"/>
    </row>
    <row r="42" spans="1:5" ht="12.75">
      <c r="A42" s="18"/>
      <c r="B42" s="18"/>
      <c r="C42" s="18"/>
      <c r="D42" s="18"/>
      <c r="E42" s="18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5" ht="12.75">
      <c r="A49" s="18"/>
      <c r="B49" s="18"/>
      <c r="C49" s="18"/>
      <c r="D49" s="18"/>
      <c r="E49" s="18"/>
    </row>
    <row r="50" spans="1:5" ht="12.75">
      <c r="A50" s="18"/>
      <c r="B50" s="18"/>
      <c r="C50" s="18"/>
      <c r="D50" s="18"/>
      <c r="E50" s="18"/>
    </row>
    <row r="51" spans="1:5" ht="12.75">
      <c r="A51" s="18"/>
      <c r="B51" s="18"/>
      <c r="C51" s="18"/>
      <c r="D51" s="18"/>
      <c r="E51" s="18"/>
    </row>
    <row r="52" spans="1:5" ht="12.75">
      <c r="A52" s="18"/>
      <c r="B52" s="18"/>
      <c r="C52" s="18"/>
      <c r="D52" s="18"/>
      <c r="E52" s="18"/>
    </row>
    <row r="53" spans="1:5" ht="12.75">
      <c r="A53" s="18"/>
      <c r="B53" s="18"/>
      <c r="C53" s="18"/>
      <c r="D53" s="18"/>
      <c r="E53" s="18"/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</sheetData>
  <mergeCells count="2">
    <mergeCell ref="A2:C2"/>
    <mergeCell ref="C3:D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52">
      <selection activeCell="A22" sqref="A22"/>
    </sheetView>
  </sheetViews>
  <sheetFormatPr defaultColWidth="9.00390625" defaultRowHeight="12.75"/>
  <cols>
    <col min="1" max="1" width="35.75390625" style="0" customWidth="1"/>
  </cols>
  <sheetData>
    <row r="1" spans="1:3" ht="15.75">
      <c r="A1" s="6"/>
      <c r="C1" s="4"/>
    </row>
    <row r="2" spans="1:3" ht="33" customHeight="1">
      <c r="A2" s="11" t="s">
        <v>13</v>
      </c>
      <c r="C2" s="4"/>
    </row>
    <row r="3" spans="1:3" ht="15.75">
      <c r="A3" s="10"/>
      <c r="C3" s="4"/>
    </row>
    <row r="4" spans="1:3" ht="15.75">
      <c r="A4" s="10"/>
      <c r="C4" s="4"/>
    </row>
    <row r="5" spans="1:3" ht="15.75">
      <c r="A5" s="6" t="s">
        <v>14</v>
      </c>
      <c r="C5" s="4"/>
    </row>
    <row r="6" spans="1:3" ht="31.5">
      <c r="A6" s="6" t="s">
        <v>15</v>
      </c>
      <c r="C6" s="4"/>
    </row>
    <row r="7" spans="1:3" ht="31.5">
      <c r="A7" s="6" t="s">
        <v>16</v>
      </c>
      <c r="C7" s="4"/>
    </row>
    <row r="8" spans="1:3" ht="31.5">
      <c r="A8" s="6" t="s">
        <v>17</v>
      </c>
      <c r="C8" s="4"/>
    </row>
    <row r="9" spans="1:3" ht="31.5">
      <c r="A9" s="6" t="s">
        <v>18</v>
      </c>
      <c r="C9" s="4"/>
    </row>
    <row r="10" spans="1:3" ht="31.5">
      <c r="A10" s="6" t="s">
        <v>19</v>
      </c>
      <c r="C10" s="4"/>
    </row>
    <row r="11" spans="1:3" ht="31.5">
      <c r="A11" s="6" t="s">
        <v>20</v>
      </c>
      <c r="C11" s="4"/>
    </row>
    <row r="12" spans="1:3" ht="31.5">
      <c r="A12" s="6" t="s">
        <v>21</v>
      </c>
      <c r="C12" s="4"/>
    </row>
    <row r="13" spans="1:3" ht="31.5">
      <c r="A13" s="6" t="s">
        <v>22</v>
      </c>
      <c r="C13" s="4"/>
    </row>
    <row r="14" spans="1:3" ht="31.5">
      <c r="A14" s="6" t="s">
        <v>23</v>
      </c>
      <c r="C14" s="4"/>
    </row>
    <row r="15" spans="1:3" ht="31.5">
      <c r="A15" s="6" t="s">
        <v>24</v>
      </c>
      <c r="C15" s="4"/>
    </row>
    <row r="16" spans="1:3" ht="31.5">
      <c r="A16" s="6" t="s">
        <v>25</v>
      </c>
      <c r="C16" s="4"/>
    </row>
    <row r="17" spans="1:3" ht="15.75">
      <c r="A17" s="10">
        <v>2262040</v>
      </c>
      <c r="C17" s="4"/>
    </row>
    <row r="18" spans="1:3" ht="47.25">
      <c r="A18" s="6" t="s">
        <v>26</v>
      </c>
      <c r="C18" s="4"/>
    </row>
    <row r="19" spans="1:3" ht="31.5">
      <c r="A19" s="6" t="s">
        <v>27</v>
      </c>
      <c r="C19" s="4"/>
    </row>
    <row r="20" spans="1:3" ht="15.75">
      <c r="A20" s="6" t="s">
        <v>28</v>
      </c>
      <c r="C20" s="4"/>
    </row>
    <row r="21" spans="1:3" ht="31.5">
      <c r="A21" s="6" t="s">
        <v>29</v>
      </c>
      <c r="C21" s="4"/>
    </row>
    <row r="22" spans="1:3" ht="31.5">
      <c r="A22" s="6" t="s">
        <v>30</v>
      </c>
      <c r="C22" s="4"/>
    </row>
    <row r="23" spans="1:3" ht="31.5">
      <c r="A23" s="6" t="s">
        <v>31</v>
      </c>
      <c r="C23" s="4"/>
    </row>
    <row r="24" spans="1:3" ht="15.75">
      <c r="A24" s="10">
        <v>3401350</v>
      </c>
      <c r="C24" s="4"/>
    </row>
    <row r="25" spans="1:3" ht="31.5">
      <c r="A25" s="6" t="s">
        <v>32</v>
      </c>
      <c r="C25" s="4"/>
    </row>
    <row r="26" spans="1:3" ht="31.5">
      <c r="A26" s="6" t="s">
        <v>33</v>
      </c>
      <c r="C26" s="4"/>
    </row>
    <row r="27" spans="1:3" ht="31.5">
      <c r="A27" s="6" t="s">
        <v>34</v>
      </c>
      <c r="C27" s="4"/>
    </row>
    <row r="28" spans="1:3" ht="31.5">
      <c r="A28" s="6" t="s">
        <v>35</v>
      </c>
      <c r="C28" s="4"/>
    </row>
    <row r="29" spans="1:3" ht="31.5">
      <c r="A29" s="6" t="s">
        <v>36</v>
      </c>
      <c r="C29" s="4"/>
    </row>
    <row r="30" spans="1:3" ht="31.5">
      <c r="A30" s="6" t="s">
        <v>37</v>
      </c>
      <c r="C30" s="4"/>
    </row>
    <row r="31" spans="1:3" ht="31.5">
      <c r="A31" s="6" t="s">
        <v>38</v>
      </c>
      <c r="C31" s="4"/>
    </row>
    <row r="32" spans="1:3" ht="31.5">
      <c r="A32" s="6" t="s">
        <v>39</v>
      </c>
      <c r="C32" s="4"/>
    </row>
    <row r="33" spans="1:3" ht="31.5">
      <c r="A33" s="14" t="s">
        <v>40</v>
      </c>
      <c r="C33" s="4"/>
    </row>
    <row r="34" spans="1:3" ht="31.5">
      <c r="A34" s="14" t="s">
        <v>41</v>
      </c>
      <c r="C34" s="4"/>
    </row>
    <row r="35" spans="1:3" ht="31.5">
      <c r="A35" s="6" t="s">
        <v>42</v>
      </c>
      <c r="C35" s="4"/>
    </row>
    <row r="36" spans="1:3" ht="31.5">
      <c r="A36" s="6" t="s">
        <v>43</v>
      </c>
      <c r="C36" s="4"/>
    </row>
    <row r="37" spans="1:3" ht="15.75">
      <c r="A37" s="6" t="s">
        <v>9</v>
      </c>
      <c r="C37" s="4"/>
    </row>
    <row r="38" spans="1:3" ht="31.5">
      <c r="A38" s="14" t="s">
        <v>44</v>
      </c>
      <c r="C38" s="4"/>
    </row>
    <row r="39" spans="1:3" ht="31.5">
      <c r="A39" s="14" t="s">
        <v>45</v>
      </c>
      <c r="C39" s="4"/>
    </row>
    <row r="40" spans="1:3" ht="31.5">
      <c r="A40" s="14" t="s">
        <v>46</v>
      </c>
      <c r="C40" s="4"/>
    </row>
    <row r="41" spans="1:3" ht="31.5">
      <c r="A41" s="14" t="s">
        <v>47</v>
      </c>
      <c r="C41" s="4"/>
    </row>
    <row r="42" spans="1:3" ht="12.75">
      <c r="A42" s="15"/>
      <c r="C42" s="4"/>
    </row>
    <row r="43" spans="1:3" ht="12.75">
      <c r="A43" s="15"/>
      <c r="C43" s="4"/>
    </row>
    <row r="44" spans="1:3" ht="47.25">
      <c r="A44" s="11" t="s">
        <v>48</v>
      </c>
      <c r="C44" s="4"/>
    </row>
    <row r="45" spans="1:3" ht="15.75">
      <c r="A45" s="6"/>
      <c r="C45" s="4"/>
    </row>
    <row r="46" spans="1:3" ht="47.25">
      <c r="A46" s="6" t="s">
        <v>49</v>
      </c>
      <c r="C46" s="4"/>
    </row>
    <row r="47" spans="1:3" ht="47.25">
      <c r="A47" s="11" t="s">
        <v>50</v>
      </c>
      <c r="C47" s="4"/>
    </row>
    <row r="48" spans="1:3" ht="47.25">
      <c r="A48" s="6" t="s">
        <v>51</v>
      </c>
      <c r="C48" s="4"/>
    </row>
    <row r="49" spans="1:3" ht="47.25">
      <c r="A49" s="6" t="s">
        <v>52</v>
      </c>
      <c r="C49" s="4"/>
    </row>
    <row r="50" spans="1:3" ht="47.25">
      <c r="A50" s="6" t="s">
        <v>53</v>
      </c>
      <c r="C50" s="4"/>
    </row>
    <row r="51" spans="1:3" ht="31.5">
      <c r="A51" s="6" t="s">
        <v>54</v>
      </c>
      <c r="C51" s="4"/>
    </row>
    <row r="52" spans="1:3" ht="31.5">
      <c r="A52" s="6" t="s">
        <v>55</v>
      </c>
      <c r="C52" s="4"/>
    </row>
    <row r="53" spans="1:3" ht="12.75">
      <c r="A53" s="9"/>
      <c r="C53" s="4"/>
    </row>
    <row r="54" spans="1:3" ht="12.75">
      <c r="A54" s="9"/>
      <c r="C54" s="4"/>
    </row>
    <row r="55" spans="1:3" ht="12.75">
      <c r="A55" s="9"/>
      <c r="C55" s="4"/>
    </row>
    <row r="56" spans="1:3" ht="12.75">
      <c r="A56" s="9"/>
      <c r="C56" s="4"/>
    </row>
    <row r="57" spans="1:3" ht="12.75">
      <c r="A57" s="9"/>
      <c r="C57" s="4"/>
    </row>
    <row r="58" spans="1:3" ht="12.75">
      <c r="A58" s="9"/>
      <c r="C58" s="4"/>
    </row>
    <row r="59" spans="1:3" ht="12.75">
      <c r="A59" s="9"/>
      <c r="C59" s="4"/>
    </row>
    <row r="60" spans="1:3" ht="12.75">
      <c r="A60" s="9"/>
      <c r="C60" s="4"/>
    </row>
    <row r="61" spans="1:3" ht="12.75">
      <c r="A61" s="9"/>
      <c r="C61" s="4"/>
    </row>
    <row r="62" spans="1:3" ht="12.75">
      <c r="A62" s="9"/>
      <c r="C62" s="4"/>
    </row>
    <row r="63" spans="1:3" ht="12.75">
      <c r="A63" s="9"/>
      <c r="C63" s="4"/>
    </row>
    <row r="64" spans="1:3" ht="12.75">
      <c r="A64" s="9"/>
      <c r="C64" s="4"/>
    </row>
    <row r="65" spans="1:3" ht="12.75">
      <c r="A65" s="9"/>
      <c r="C65" s="4"/>
    </row>
    <row r="66" spans="1:3" ht="12.75">
      <c r="A66" s="9"/>
      <c r="C66" s="4"/>
    </row>
    <row r="67" spans="1:3" ht="12.75">
      <c r="A67" s="9"/>
      <c r="C67" s="4"/>
    </row>
    <row r="68" spans="1:3" ht="12.75">
      <c r="A68" s="9"/>
      <c r="C68" s="4"/>
    </row>
    <row r="69" spans="1:3" ht="12.75">
      <c r="A69" s="9"/>
      <c r="C69" s="4"/>
    </row>
    <row r="70" spans="1:3" ht="12.75">
      <c r="A70" s="9"/>
      <c r="C70" s="4"/>
    </row>
    <row r="71" spans="1:3" ht="12.75">
      <c r="A71" s="9"/>
      <c r="C71" s="4"/>
    </row>
    <row r="72" spans="1:3" ht="12.75">
      <c r="A72" s="9"/>
      <c r="C72" s="4"/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7">
      <selection activeCell="B22" sqref="B22"/>
    </sheetView>
  </sheetViews>
  <sheetFormatPr defaultColWidth="9.00390625" defaultRowHeight="12.75"/>
  <cols>
    <col min="1" max="1" width="36.625" style="0" customWidth="1"/>
    <col min="2" max="2" width="28.625" style="0" customWidth="1"/>
    <col min="3" max="3" width="18.25390625" style="0" customWidth="1"/>
  </cols>
  <sheetData>
    <row r="1" spans="1:3" ht="15.75">
      <c r="A1" s="47" t="s">
        <v>3</v>
      </c>
      <c r="B1" s="22"/>
      <c r="C1" s="21"/>
    </row>
    <row r="2" spans="1:3" ht="15.75">
      <c r="A2" s="13" t="s">
        <v>65</v>
      </c>
      <c r="B2" s="22" t="s">
        <v>331</v>
      </c>
      <c r="C2" s="21"/>
    </row>
    <row r="3" spans="1:3" ht="15.75">
      <c r="A3" s="5" t="s">
        <v>274</v>
      </c>
      <c r="B3" s="22" t="s">
        <v>332</v>
      </c>
      <c r="C3" s="21">
        <v>43986.24</v>
      </c>
    </row>
    <row r="4" spans="1:3" ht="15.75">
      <c r="A4" s="5" t="s">
        <v>275</v>
      </c>
      <c r="B4" s="22" t="s">
        <v>333</v>
      </c>
      <c r="C4" s="21">
        <v>45071.75</v>
      </c>
    </row>
    <row r="5" spans="1:3" ht="15.75">
      <c r="A5" s="5" t="s">
        <v>276</v>
      </c>
      <c r="B5" s="22" t="s">
        <v>334</v>
      </c>
      <c r="C5" s="21">
        <v>9844.85</v>
      </c>
    </row>
    <row r="6" spans="1:3" ht="15.75">
      <c r="A6" s="5" t="s">
        <v>66</v>
      </c>
      <c r="B6" s="22"/>
      <c r="C6" s="21">
        <f>SUM(C3:C5)</f>
        <v>98902.84</v>
      </c>
    </row>
    <row r="7" spans="1:3" ht="79.5" customHeight="1">
      <c r="A7" s="185" t="s">
        <v>368</v>
      </c>
      <c r="B7" s="185"/>
      <c r="C7" s="185"/>
    </row>
    <row r="8" spans="1:3" ht="18.75">
      <c r="A8" s="186" t="s">
        <v>369</v>
      </c>
      <c r="B8" s="186"/>
      <c r="C8" s="186"/>
    </row>
    <row r="9" spans="1:3" ht="15.75">
      <c r="A9" s="47" t="s">
        <v>3</v>
      </c>
      <c r="B9" s="22"/>
      <c r="C9" s="21"/>
    </row>
    <row r="10" spans="1:3" ht="15.75">
      <c r="A10" s="13" t="s">
        <v>65</v>
      </c>
      <c r="B10" s="22" t="s">
        <v>355</v>
      </c>
      <c r="C10" s="21"/>
    </row>
    <row r="11" spans="1:3" ht="15.75">
      <c r="A11" s="5" t="s">
        <v>274</v>
      </c>
      <c r="B11" s="22" t="s">
        <v>332</v>
      </c>
      <c r="C11" s="21">
        <v>43986.24</v>
      </c>
    </row>
    <row r="12" spans="1:3" ht="15.75">
      <c r="A12" s="5" t="s">
        <v>275</v>
      </c>
      <c r="B12" s="22" t="s">
        <v>367</v>
      </c>
      <c r="C12" s="21">
        <v>45071.76</v>
      </c>
    </row>
    <row r="13" spans="1:3" ht="15.75">
      <c r="A13" s="5" t="s">
        <v>276</v>
      </c>
      <c r="B13" s="22" t="s">
        <v>334</v>
      </c>
      <c r="C13" s="21">
        <v>9844.85</v>
      </c>
    </row>
    <row r="14" spans="1:3" ht="15.75">
      <c r="A14" s="5" t="s">
        <v>66</v>
      </c>
      <c r="B14" s="22"/>
      <c r="C14" s="21">
        <f>SUM(C11:C13)</f>
        <v>98902.85</v>
      </c>
    </row>
    <row r="16" ht="31.5">
      <c r="A16" s="70" t="s">
        <v>366</v>
      </c>
    </row>
    <row r="17" spans="1:2" ht="15.75">
      <c r="A17" s="70" t="s">
        <v>356</v>
      </c>
      <c r="B17">
        <v>16</v>
      </c>
    </row>
    <row r="18" spans="1:2" ht="15.75">
      <c r="A18" s="70" t="s">
        <v>357</v>
      </c>
      <c r="B18">
        <v>10</v>
      </c>
    </row>
    <row r="19" spans="1:2" ht="15.75">
      <c r="A19" s="70" t="s">
        <v>358</v>
      </c>
      <c r="B19">
        <v>10</v>
      </c>
    </row>
    <row r="20" spans="1:2" ht="15.75">
      <c r="A20" s="70" t="s">
        <v>359</v>
      </c>
      <c r="B20">
        <v>8</v>
      </c>
    </row>
    <row r="21" spans="1:2" ht="15.75">
      <c r="A21" s="70" t="s">
        <v>360</v>
      </c>
      <c r="B21">
        <v>6</v>
      </c>
    </row>
    <row r="22" spans="1:2" ht="15.75">
      <c r="A22" s="70" t="s">
        <v>361</v>
      </c>
      <c r="B22">
        <v>4</v>
      </c>
    </row>
    <row r="23" spans="1:2" ht="15.75">
      <c r="A23" s="70" t="s">
        <v>362</v>
      </c>
      <c r="B23">
        <v>10</v>
      </c>
    </row>
    <row r="24" spans="1:2" ht="15.75">
      <c r="A24" s="70" t="s">
        <v>363</v>
      </c>
      <c r="B24">
        <v>9</v>
      </c>
    </row>
    <row r="25" spans="1:2" ht="15.75">
      <c r="A25" s="70" t="s">
        <v>364</v>
      </c>
      <c r="B25">
        <v>8</v>
      </c>
    </row>
    <row r="26" spans="1:2" ht="15.75">
      <c r="A26" s="70" t="s">
        <v>365</v>
      </c>
      <c r="B26">
        <f>SUM(B17:B25)</f>
        <v>81</v>
      </c>
    </row>
    <row r="28" spans="1:3" ht="15.75">
      <c r="A28" s="70" t="s">
        <v>12</v>
      </c>
      <c r="C28" t="s">
        <v>175</v>
      </c>
    </row>
  </sheetData>
  <mergeCells count="2">
    <mergeCell ref="A7:C7"/>
    <mergeCell ref="A8:C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85">
      <selection activeCell="E114" sqref="E114"/>
    </sheetView>
  </sheetViews>
  <sheetFormatPr defaultColWidth="9.00390625" defaultRowHeight="12.75"/>
  <cols>
    <col min="1" max="1" width="35.125" style="0" customWidth="1"/>
    <col min="2" max="2" width="31.00390625" style="0" customWidth="1"/>
    <col min="3" max="3" width="18.75390625" style="0" customWidth="1"/>
  </cols>
  <sheetData>
    <row r="1" spans="1:3" s="49" customFormat="1" ht="15.75">
      <c r="A1" s="32"/>
      <c r="B1" s="33"/>
      <c r="C1" s="34"/>
    </row>
    <row r="2" spans="1:3" s="117" customFormat="1" ht="15.75">
      <c r="A2" s="115"/>
      <c r="B2" s="94" t="s">
        <v>0</v>
      </c>
      <c r="C2" s="116"/>
    </row>
    <row r="3" spans="1:3" s="117" customFormat="1" ht="15.75">
      <c r="A3" s="118"/>
      <c r="B3" s="94" t="s">
        <v>1</v>
      </c>
      <c r="C3" s="116"/>
    </row>
    <row r="4" spans="1:3" s="117" customFormat="1" ht="15.75">
      <c r="A4" s="118"/>
      <c r="B4" s="94" t="s">
        <v>239</v>
      </c>
      <c r="C4" s="116"/>
    </row>
    <row r="5" spans="1:3" s="117" customFormat="1" ht="15.75">
      <c r="A5" s="96" t="s">
        <v>221</v>
      </c>
      <c r="C5" s="116"/>
    </row>
    <row r="6" spans="1:3" s="117" customFormat="1" ht="15.75">
      <c r="A6" s="96"/>
      <c r="C6" s="116"/>
    </row>
    <row r="7" spans="1:3" s="117" customFormat="1" ht="15.75">
      <c r="A7" s="71" t="s">
        <v>108</v>
      </c>
      <c r="B7" s="72" t="s">
        <v>218</v>
      </c>
      <c r="C7" s="72">
        <v>14773.28</v>
      </c>
    </row>
    <row r="8" spans="1:3" s="117" customFormat="1" ht="15.75">
      <c r="A8" s="71" t="s">
        <v>219</v>
      </c>
      <c r="B8" s="72" t="s">
        <v>220</v>
      </c>
      <c r="C8" s="72">
        <v>7903.7</v>
      </c>
    </row>
    <row r="9" spans="1:3" s="117" customFormat="1" ht="15.75">
      <c r="A9" s="69" t="s">
        <v>67</v>
      </c>
      <c r="B9" s="74"/>
      <c r="C9" s="75">
        <f>C8+C7</f>
        <v>22676.98</v>
      </c>
    </row>
    <row r="10" spans="1:3" s="117" customFormat="1" ht="15.75">
      <c r="A10" s="115"/>
      <c r="C10" s="116"/>
    </row>
    <row r="11" spans="1:3" s="117" customFormat="1" ht="15.75">
      <c r="A11" s="119" t="s">
        <v>223</v>
      </c>
      <c r="B11" s="120"/>
      <c r="C11" s="121"/>
    </row>
    <row r="12" spans="1:3" s="117" customFormat="1" ht="15.75">
      <c r="A12" s="119"/>
      <c r="B12" s="120"/>
      <c r="C12" s="121"/>
    </row>
    <row r="13" spans="1:3" s="117" customFormat="1" ht="15.75">
      <c r="A13" s="69" t="s">
        <v>100</v>
      </c>
      <c r="B13" s="72" t="s">
        <v>222</v>
      </c>
      <c r="C13" s="75">
        <v>5941</v>
      </c>
    </row>
    <row r="14" spans="1:3" s="117" customFormat="1" ht="15.75">
      <c r="A14" s="87" t="s">
        <v>8</v>
      </c>
      <c r="B14" s="122"/>
      <c r="C14" s="123">
        <f>C13</f>
        <v>5941</v>
      </c>
    </row>
    <row r="15" spans="1:3" s="117" customFormat="1" ht="15.75">
      <c r="A15" s="110"/>
      <c r="B15" s="124"/>
      <c r="C15" s="125"/>
    </row>
    <row r="16" s="117" customFormat="1" ht="15.75">
      <c r="A16" s="126" t="s">
        <v>225</v>
      </c>
    </row>
    <row r="17" s="117" customFormat="1" ht="15.75">
      <c r="A17" s="127"/>
    </row>
    <row r="18" spans="1:3" s="117" customFormat="1" ht="15.75">
      <c r="A18" s="73" t="s">
        <v>109</v>
      </c>
      <c r="B18" s="98" t="s">
        <v>110</v>
      </c>
      <c r="C18" s="75">
        <v>2548.8</v>
      </c>
    </row>
    <row r="19" spans="1:3" s="117" customFormat="1" ht="15.75">
      <c r="A19" s="73" t="s">
        <v>117</v>
      </c>
      <c r="B19" s="98" t="s">
        <v>111</v>
      </c>
      <c r="C19" s="75">
        <v>1699.2</v>
      </c>
    </row>
    <row r="20" spans="1:3" s="117" customFormat="1" ht="15.75">
      <c r="A20" s="73" t="s">
        <v>112</v>
      </c>
      <c r="B20" s="98" t="s">
        <v>113</v>
      </c>
      <c r="C20" s="75">
        <v>849.6</v>
      </c>
    </row>
    <row r="21" spans="1:3" s="117" customFormat="1" ht="15.75">
      <c r="A21" s="71" t="s">
        <v>114</v>
      </c>
      <c r="B21" s="98" t="s">
        <v>115</v>
      </c>
      <c r="C21" s="75">
        <v>1440</v>
      </c>
    </row>
    <row r="22" spans="1:3" s="117" customFormat="1" ht="15.75">
      <c r="A22" s="73" t="s">
        <v>72</v>
      </c>
      <c r="B22" s="98" t="s">
        <v>71</v>
      </c>
      <c r="C22" s="75">
        <v>2400</v>
      </c>
    </row>
    <row r="23" spans="1:3" s="117" customFormat="1" ht="15.75">
      <c r="A23" s="73" t="s">
        <v>116</v>
      </c>
      <c r="B23" s="98" t="s">
        <v>71</v>
      </c>
      <c r="C23" s="75">
        <v>2400</v>
      </c>
    </row>
    <row r="24" spans="1:3" s="117" customFormat="1" ht="15.75">
      <c r="A24" s="69"/>
      <c r="B24" s="128"/>
      <c r="C24" s="75"/>
    </row>
    <row r="25" spans="1:3" s="117" customFormat="1" ht="15.75">
      <c r="A25" s="69" t="s">
        <v>74</v>
      </c>
      <c r="B25" s="98"/>
      <c r="C25" s="75">
        <f>SUM(C18:C24)</f>
        <v>11337.6</v>
      </c>
    </row>
    <row r="26" spans="1:3" s="117" customFormat="1" ht="12.75">
      <c r="A26" s="129"/>
      <c r="B26" s="72" t="s">
        <v>224</v>
      </c>
      <c r="C26" s="75">
        <v>500</v>
      </c>
    </row>
    <row r="27" spans="1:3" s="117" customFormat="1" ht="15.75">
      <c r="A27" s="119" t="s">
        <v>231</v>
      </c>
      <c r="B27" s="95"/>
      <c r="C27" s="116"/>
    </row>
    <row r="28" spans="1:3" s="117" customFormat="1" ht="15.75">
      <c r="A28" s="130"/>
      <c r="B28" s="95"/>
      <c r="C28" s="116"/>
    </row>
    <row r="29" spans="1:3" s="117" customFormat="1" ht="31.5">
      <c r="A29" s="69" t="s">
        <v>226</v>
      </c>
      <c r="B29" s="72" t="s">
        <v>228</v>
      </c>
      <c r="C29" s="75">
        <v>200</v>
      </c>
    </row>
    <row r="30" spans="1:3" s="117" customFormat="1" ht="31.5">
      <c r="A30" s="100" t="s">
        <v>227</v>
      </c>
      <c r="B30" s="72" t="s">
        <v>229</v>
      </c>
      <c r="C30" s="75">
        <v>225</v>
      </c>
    </row>
    <row r="31" spans="1:3" s="117" customFormat="1" ht="15.75">
      <c r="A31" s="131"/>
      <c r="B31" s="72" t="s">
        <v>230</v>
      </c>
      <c r="C31" s="75"/>
    </row>
    <row r="32" spans="1:3" s="117" customFormat="1" ht="12.75">
      <c r="A32" s="129" t="s">
        <v>8</v>
      </c>
      <c r="B32" s="129"/>
      <c r="C32" s="75">
        <f>SUM(C29:C30)</f>
        <v>425</v>
      </c>
    </row>
    <row r="33" spans="2:3" s="117" customFormat="1" ht="12.75">
      <c r="B33" s="111"/>
      <c r="C33" s="114"/>
    </row>
    <row r="34" spans="1:3" s="117" customFormat="1" ht="15.75">
      <c r="A34" s="119" t="s">
        <v>182</v>
      </c>
      <c r="B34" s="111"/>
      <c r="C34" s="114"/>
    </row>
    <row r="35" spans="1:3" s="117" customFormat="1" ht="15.75">
      <c r="A35" s="132"/>
      <c r="B35" s="133"/>
      <c r="C35" s="103"/>
    </row>
    <row r="36" spans="1:3" s="117" customFormat="1" ht="31.5">
      <c r="A36" s="69" t="s">
        <v>78</v>
      </c>
      <c r="B36" s="101" t="s">
        <v>232</v>
      </c>
      <c r="C36" s="134">
        <v>5618.48</v>
      </c>
    </row>
    <row r="37" spans="1:3" s="117" customFormat="1" ht="15.75">
      <c r="A37" s="87" t="s">
        <v>5</v>
      </c>
      <c r="B37" s="72"/>
      <c r="C37" s="75">
        <f>C36</f>
        <v>5618.48</v>
      </c>
    </row>
    <row r="38" spans="1:3" s="117" customFormat="1" ht="12.75">
      <c r="A38" s="129"/>
      <c r="B38" s="72" t="s">
        <v>233</v>
      </c>
      <c r="C38" s="75">
        <v>391.98</v>
      </c>
    </row>
    <row r="39" spans="2:3" s="117" customFormat="1" ht="12.75">
      <c r="B39" s="72"/>
      <c r="C39" s="75"/>
    </row>
    <row r="40" spans="1:3" s="117" customFormat="1" ht="15.75">
      <c r="A40" s="119" t="s">
        <v>234</v>
      </c>
      <c r="B40" s="72"/>
      <c r="C40" s="75"/>
    </row>
    <row r="41" spans="2:3" s="117" customFormat="1" ht="12.75">
      <c r="B41" s="72"/>
      <c r="C41" s="75"/>
    </row>
    <row r="42" spans="1:3" s="117" customFormat="1" ht="12.75">
      <c r="A42" s="129" t="s">
        <v>183</v>
      </c>
      <c r="B42" s="72" t="s">
        <v>235</v>
      </c>
      <c r="C42" s="75">
        <v>8480</v>
      </c>
    </row>
    <row r="43" spans="1:3" s="117" customFormat="1" ht="12.75">
      <c r="A43" s="129" t="s">
        <v>184</v>
      </c>
      <c r="B43" s="72" t="s">
        <v>195</v>
      </c>
      <c r="C43" s="75">
        <v>2450</v>
      </c>
    </row>
    <row r="44" spans="1:3" s="117" customFormat="1" ht="15.75">
      <c r="A44" s="69" t="s">
        <v>185</v>
      </c>
      <c r="B44" s="72" t="s">
        <v>194</v>
      </c>
      <c r="C44" s="75">
        <v>520</v>
      </c>
    </row>
    <row r="45" spans="1:3" s="117" customFormat="1" ht="15.75">
      <c r="A45" s="69" t="s">
        <v>103</v>
      </c>
      <c r="B45" s="72" t="s">
        <v>193</v>
      </c>
      <c r="C45" s="75">
        <v>200</v>
      </c>
    </row>
    <row r="46" spans="1:3" s="117" customFormat="1" ht="15.75">
      <c r="A46" s="69" t="s">
        <v>104</v>
      </c>
      <c r="B46" s="72" t="s">
        <v>192</v>
      </c>
      <c r="C46" s="75">
        <v>325</v>
      </c>
    </row>
    <row r="47" spans="1:3" s="117" customFormat="1" ht="15.75">
      <c r="A47" s="69" t="s">
        <v>105</v>
      </c>
      <c r="B47" s="72" t="s">
        <v>191</v>
      </c>
      <c r="C47" s="75">
        <v>5</v>
      </c>
    </row>
    <row r="48" spans="1:3" s="117" customFormat="1" ht="15.75">
      <c r="A48" s="69" t="s">
        <v>124</v>
      </c>
      <c r="B48" s="72" t="s">
        <v>186</v>
      </c>
      <c r="C48" s="75">
        <v>100</v>
      </c>
    </row>
    <row r="49" spans="1:3" s="117" customFormat="1" ht="15.75">
      <c r="A49" s="69" t="s">
        <v>187</v>
      </c>
      <c r="B49" s="72" t="s">
        <v>189</v>
      </c>
      <c r="C49" s="75">
        <v>25</v>
      </c>
    </row>
    <row r="50" spans="1:3" s="117" customFormat="1" ht="15.75">
      <c r="A50" s="69" t="s">
        <v>131</v>
      </c>
      <c r="B50" s="72" t="s">
        <v>190</v>
      </c>
      <c r="C50" s="75">
        <v>20</v>
      </c>
    </row>
    <row r="51" spans="1:3" s="117" customFormat="1" ht="15.75">
      <c r="A51" s="87" t="s">
        <v>5</v>
      </c>
      <c r="B51" s="72"/>
      <c r="C51" s="135">
        <f>SUM(C42:C50)</f>
        <v>12125</v>
      </c>
    </row>
    <row r="52" spans="2:3" s="117" customFormat="1" ht="12.75">
      <c r="B52" s="111"/>
      <c r="C52" s="136"/>
    </row>
    <row r="53" spans="1:3" s="117" customFormat="1" ht="15.75">
      <c r="A53" s="70" t="s">
        <v>188</v>
      </c>
      <c r="B53" s="137"/>
      <c r="C53" s="12" t="s">
        <v>273</v>
      </c>
    </row>
    <row r="54" spans="1:3" s="117" customFormat="1" ht="15.75">
      <c r="A54" s="70" t="s">
        <v>12</v>
      </c>
      <c r="B54" s="138"/>
      <c r="C54" s="108" t="s">
        <v>175</v>
      </c>
    </row>
    <row r="55" spans="1:2" s="117" customFormat="1" ht="12.75">
      <c r="A55" s="139"/>
      <c r="B55" s="111"/>
    </row>
    <row r="56" spans="1:2" s="117" customFormat="1" ht="15.75">
      <c r="A56" s="139"/>
      <c r="B56" s="94" t="s">
        <v>0</v>
      </c>
    </row>
    <row r="57" spans="1:2" ht="15.75">
      <c r="A57" s="49"/>
      <c r="B57" s="94" t="s">
        <v>1</v>
      </c>
    </row>
    <row r="58" spans="1:2" ht="15.75">
      <c r="A58" s="49"/>
      <c r="B58" s="94" t="s">
        <v>217</v>
      </c>
    </row>
    <row r="59" spans="1:2" ht="12.75">
      <c r="A59" s="49"/>
      <c r="B59" s="49"/>
    </row>
    <row r="60" ht="15.75">
      <c r="A60" s="119" t="s">
        <v>236</v>
      </c>
    </row>
    <row r="62" spans="1:3" ht="15.75">
      <c r="A62" s="69" t="s">
        <v>237</v>
      </c>
      <c r="B62" s="72" t="s">
        <v>238</v>
      </c>
      <c r="C62" s="75">
        <v>1829</v>
      </c>
    </row>
    <row r="63" spans="1:3" ht="12.75">
      <c r="A63" s="140" t="s">
        <v>5</v>
      </c>
      <c r="B63" s="68"/>
      <c r="C63" s="75">
        <v>1829</v>
      </c>
    </row>
    <row r="66" spans="1:3" ht="15.75">
      <c r="A66" s="70" t="s">
        <v>188</v>
      </c>
      <c r="B66" s="137"/>
      <c r="C66" s="12" t="s">
        <v>273</v>
      </c>
    </row>
    <row r="67" spans="1:3" ht="15.75">
      <c r="A67" s="70" t="s">
        <v>12</v>
      </c>
      <c r="B67" s="138"/>
      <c r="C67" s="108" t="s">
        <v>175</v>
      </c>
    </row>
    <row r="70" ht="15.75">
      <c r="B70" s="94" t="s">
        <v>0</v>
      </c>
    </row>
    <row r="71" ht="15.75">
      <c r="B71" s="94" t="s">
        <v>1</v>
      </c>
    </row>
    <row r="72" ht="12.75">
      <c r="B72" s="147" t="s">
        <v>244</v>
      </c>
    </row>
    <row r="73" ht="15.75">
      <c r="A73" s="96" t="s">
        <v>248</v>
      </c>
    </row>
    <row r="74" ht="15.75">
      <c r="A74" s="96"/>
    </row>
    <row r="75" spans="1:3" ht="15.75">
      <c r="A75" s="69" t="s">
        <v>245</v>
      </c>
      <c r="B75" s="72" t="s">
        <v>246</v>
      </c>
      <c r="C75" s="75">
        <v>10624</v>
      </c>
    </row>
    <row r="76" spans="1:3" ht="15.75">
      <c r="A76" s="69"/>
      <c r="B76" s="72" t="s">
        <v>247</v>
      </c>
      <c r="C76" s="75">
        <v>8003</v>
      </c>
    </row>
    <row r="77" spans="1:3" ht="15.75">
      <c r="A77" s="87" t="s">
        <v>67</v>
      </c>
      <c r="B77" s="72"/>
      <c r="C77" s="75">
        <f>SUM(C75:C76)</f>
        <v>18627</v>
      </c>
    </row>
    <row r="78" spans="1:3" ht="15.75">
      <c r="A78" s="69"/>
      <c r="B78" s="72"/>
      <c r="C78" s="75"/>
    </row>
    <row r="79" spans="1:3" ht="15.75">
      <c r="A79" s="119" t="s">
        <v>249</v>
      </c>
      <c r="B79" s="72"/>
      <c r="C79" s="75"/>
    </row>
    <row r="80" spans="1:3" ht="15.75">
      <c r="A80" s="69"/>
      <c r="B80" s="72"/>
      <c r="C80" s="75"/>
    </row>
    <row r="81" spans="1:3" ht="15.75">
      <c r="A81" s="69" t="s">
        <v>100</v>
      </c>
      <c r="B81" s="72" t="s">
        <v>250</v>
      </c>
      <c r="C81" s="75">
        <v>4890</v>
      </c>
    </row>
    <row r="82" spans="1:3" ht="15.75">
      <c r="A82" s="87" t="s">
        <v>8</v>
      </c>
      <c r="B82" s="148"/>
      <c r="C82" s="75">
        <v>4890</v>
      </c>
    </row>
    <row r="83" spans="1:3" ht="15.75">
      <c r="A83" s="70"/>
      <c r="B83" s="111"/>
      <c r="C83" s="114"/>
    </row>
    <row r="84" spans="1:2" ht="15.75">
      <c r="A84" s="70"/>
      <c r="B84" s="111"/>
    </row>
    <row r="85" spans="1:3" ht="15.75">
      <c r="A85" s="70" t="s">
        <v>188</v>
      </c>
      <c r="B85" s="137"/>
      <c r="C85" s="12" t="s">
        <v>273</v>
      </c>
    </row>
    <row r="86" spans="1:3" ht="15.75">
      <c r="A86" s="70" t="s">
        <v>12</v>
      </c>
      <c r="B86" s="138"/>
      <c r="C86" s="108" t="s">
        <v>175</v>
      </c>
    </row>
    <row r="88" spans="1:3" ht="12.75">
      <c r="A88" s="49"/>
      <c r="B88" s="49"/>
      <c r="C88" s="49"/>
    </row>
    <row r="89" ht="15.75">
      <c r="B89" s="1" t="s">
        <v>0</v>
      </c>
    </row>
    <row r="90" ht="15.75">
      <c r="B90" s="1" t="s">
        <v>1</v>
      </c>
    </row>
    <row r="91" ht="15.75">
      <c r="B91" s="1" t="s">
        <v>262</v>
      </c>
    </row>
    <row r="93" ht="31.5">
      <c r="B93" s="153" t="s">
        <v>263</v>
      </c>
    </row>
    <row r="95" ht="15.75">
      <c r="A95" s="151" t="s">
        <v>264</v>
      </c>
    </row>
    <row r="97" spans="1:3" ht="12.75">
      <c r="A97" s="68" t="s">
        <v>265</v>
      </c>
      <c r="B97" s="68" t="s">
        <v>266</v>
      </c>
      <c r="C97" s="75">
        <v>1600</v>
      </c>
    </row>
    <row r="98" spans="1:3" ht="12.75">
      <c r="A98" s="68" t="s">
        <v>267</v>
      </c>
      <c r="B98" s="68"/>
      <c r="C98" s="75">
        <v>400</v>
      </c>
    </row>
    <row r="99" spans="1:3" ht="12.75">
      <c r="A99" s="68" t="s">
        <v>268</v>
      </c>
      <c r="B99" s="68" t="s">
        <v>272</v>
      </c>
      <c r="C99" s="75">
        <v>1000</v>
      </c>
    </row>
    <row r="100" spans="1:3" ht="12.75">
      <c r="A100" s="68" t="s">
        <v>269</v>
      </c>
      <c r="B100" s="68" t="s">
        <v>272</v>
      </c>
      <c r="C100" s="75">
        <v>1000</v>
      </c>
    </row>
    <row r="101" spans="1:3" ht="12.75">
      <c r="A101" s="68" t="s">
        <v>270</v>
      </c>
      <c r="B101" s="68" t="s">
        <v>272</v>
      </c>
      <c r="C101" s="75">
        <v>500</v>
      </c>
    </row>
    <row r="102" spans="1:3" ht="12.75">
      <c r="A102" s="68" t="s">
        <v>271</v>
      </c>
      <c r="B102" s="68"/>
      <c r="C102" s="75">
        <v>500</v>
      </c>
    </row>
    <row r="103" spans="1:3" ht="12.75">
      <c r="A103" s="140" t="s">
        <v>8</v>
      </c>
      <c r="B103" s="68"/>
      <c r="C103" s="150">
        <f>SUM(C97:C102)</f>
        <v>5000</v>
      </c>
    </row>
    <row r="105" spans="1:3" ht="15.75">
      <c r="A105" s="70" t="s">
        <v>188</v>
      </c>
      <c r="B105" s="56"/>
      <c r="C105" s="12" t="s">
        <v>273</v>
      </c>
    </row>
    <row r="106" spans="1:3" ht="15.75">
      <c r="A106" s="70" t="s">
        <v>12</v>
      </c>
      <c r="B106" s="138"/>
      <c r="C106" s="108" t="s">
        <v>175</v>
      </c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26" sqref="B26"/>
    </sheetView>
  </sheetViews>
  <sheetFormatPr defaultColWidth="9.00390625" defaultRowHeight="12.75"/>
  <cols>
    <col min="1" max="1" width="42.625" style="0" customWidth="1"/>
    <col min="2" max="2" width="34.625" style="0" customWidth="1"/>
    <col min="3" max="3" width="13.875" style="0" customWidth="1"/>
  </cols>
  <sheetData>
    <row r="1" spans="1:3" ht="15.75">
      <c r="A1" s="70"/>
      <c r="B1" s="1" t="s">
        <v>0</v>
      </c>
      <c r="C1" s="114"/>
    </row>
    <row r="2" spans="1:3" ht="15.75">
      <c r="A2" s="70"/>
      <c r="B2" s="1" t="s">
        <v>1</v>
      </c>
      <c r="C2" s="114"/>
    </row>
    <row r="3" spans="1:3" ht="15.75">
      <c r="A3" s="70"/>
      <c r="B3" s="1" t="s">
        <v>213</v>
      </c>
      <c r="C3" s="114"/>
    </row>
    <row r="4" spans="1:3" ht="15.75">
      <c r="A4" s="70"/>
      <c r="C4" s="114"/>
    </row>
    <row r="5" spans="1:3" ht="15.75">
      <c r="A5" s="151" t="s">
        <v>344</v>
      </c>
      <c r="C5" s="114"/>
    </row>
    <row r="6" spans="1:3" ht="15.75">
      <c r="A6" s="70" t="s">
        <v>342</v>
      </c>
      <c r="B6" t="s">
        <v>343</v>
      </c>
      <c r="C6" s="114">
        <v>4000</v>
      </c>
    </row>
    <row r="7" spans="1:3" ht="15.75">
      <c r="A7" s="70" t="s">
        <v>325</v>
      </c>
      <c r="B7" t="s">
        <v>211</v>
      </c>
      <c r="C7" s="114">
        <v>200</v>
      </c>
    </row>
    <row r="8" spans="1:3" ht="15.75">
      <c r="A8" s="70" t="s">
        <v>326</v>
      </c>
      <c r="B8" t="s">
        <v>327</v>
      </c>
      <c r="C8" s="114">
        <v>400</v>
      </c>
    </row>
    <row r="9" spans="1:3" ht="15.75">
      <c r="A9" s="69" t="s">
        <v>256</v>
      </c>
      <c r="B9" s="68" t="s">
        <v>329</v>
      </c>
      <c r="C9" s="75">
        <v>2310</v>
      </c>
    </row>
    <row r="10" spans="1:3" ht="15.75">
      <c r="A10" s="69" t="s">
        <v>253</v>
      </c>
      <c r="B10" s="68" t="s">
        <v>328</v>
      </c>
      <c r="C10" s="75">
        <v>260</v>
      </c>
    </row>
    <row r="11" spans="1:3" ht="15.75">
      <c r="A11" s="69" t="s">
        <v>254</v>
      </c>
      <c r="B11" s="68" t="s">
        <v>257</v>
      </c>
      <c r="C11" s="75">
        <v>200</v>
      </c>
    </row>
    <row r="12" spans="1:3" ht="15.75">
      <c r="A12" s="69" t="s">
        <v>255</v>
      </c>
      <c r="B12" s="68" t="s">
        <v>258</v>
      </c>
      <c r="C12" s="75">
        <v>400</v>
      </c>
    </row>
    <row r="13" spans="1:3" ht="15.75">
      <c r="A13" s="69" t="s">
        <v>259</v>
      </c>
      <c r="B13" s="68" t="s">
        <v>260</v>
      </c>
      <c r="C13" s="75">
        <v>240</v>
      </c>
    </row>
    <row r="14" spans="1:3" ht="15.75">
      <c r="A14" s="87" t="s">
        <v>5</v>
      </c>
      <c r="B14" s="68"/>
      <c r="C14" s="75">
        <f>SUM(C6:C13)</f>
        <v>8010</v>
      </c>
    </row>
    <row r="15" spans="1:3" ht="15.75">
      <c r="A15" s="110"/>
      <c r="B15" s="49"/>
      <c r="C15" s="114"/>
    </row>
    <row r="16" spans="1:3" ht="15.75">
      <c r="A16" s="110"/>
      <c r="B16" s="49"/>
      <c r="C16" s="114"/>
    </row>
    <row r="17" spans="1:3" ht="15.75">
      <c r="A17" s="70" t="s">
        <v>188</v>
      </c>
      <c r="B17" s="55"/>
      <c r="C17" s="12" t="s">
        <v>273</v>
      </c>
    </row>
    <row r="18" spans="1:3" ht="15.75">
      <c r="A18" s="70" t="s">
        <v>261</v>
      </c>
      <c r="B18" s="49"/>
      <c r="C18" s="152" t="s">
        <v>177</v>
      </c>
    </row>
    <row r="19" spans="1:3" ht="15.75">
      <c r="A19" s="70" t="s">
        <v>261</v>
      </c>
      <c r="B19" s="56"/>
      <c r="C19" s="152" t="s">
        <v>178</v>
      </c>
    </row>
    <row r="20" spans="1:3" ht="15.75">
      <c r="A20" s="70" t="s">
        <v>12</v>
      </c>
      <c r="B20" s="56"/>
      <c r="C20" s="152" t="s">
        <v>175</v>
      </c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21" sqref="A21"/>
    </sheetView>
  </sheetViews>
  <sheetFormatPr defaultColWidth="9.00390625" defaultRowHeight="12.75"/>
  <cols>
    <col min="1" max="1" width="42.625" style="0" customWidth="1"/>
    <col min="2" max="2" width="34.25390625" style="0" customWidth="1"/>
    <col min="3" max="3" width="13.875" style="0" customWidth="1"/>
  </cols>
  <sheetData>
    <row r="1" spans="1:3" ht="18.75">
      <c r="A1" s="17"/>
      <c r="B1" s="1" t="s">
        <v>57</v>
      </c>
      <c r="C1" s="17"/>
    </row>
    <row r="2" spans="1:3" ht="18.75">
      <c r="A2" s="17"/>
      <c r="B2" s="1" t="s">
        <v>197</v>
      </c>
      <c r="C2" s="17"/>
    </row>
    <row r="3" spans="1:3" ht="18.75">
      <c r="A3" s="17"/>
      <c r="B3" s="1" t="s">
        <v>196</v>
      </c>
      <c r="C3" s="17"/>
    </row>
    <row r="4" spans="1:3" ht="15.75">
      <c r="A4" s="1"/>
      <c r="B4" s="3"/>
      <c r="C4" s="18"/>
    </row>
    <row r="5" spans="1:3" ht="15.75">
      <c r="A5" s="2" t="s">
        <v>371</v>
      </c>
      <c r="B5" s="18"/>
      <c r="C5" s="18"/>
    </row>
    <row r="6" spans="1:3" ht="15.75">
      <c r="A6" s="3"/>
      <c r="B6" s="18"/>
      <c r="C6" s="19"/>
    </row>
    <row r="7" spans="1:3" ht="15.75">
      <c r="A7" s="5" t="s">
        <v>56</v>
      </c>
      <c r="B7" s="20" t="s">
        <v>370</v>
      </c>
      <c r="C7" s="21">
        <v>250905.6</v>
      </c>
    </row>
    <row r="8" spans="1:3" ht="15.75">
      <c r="A8" s="13" t="s">
        <v>5</v>
      </c>
      <c r="B8" s="22"/>
      <c r="C8" s="24">
        <f>C7</f>
        <v>250905.6</v>
      </c>
    </row>
    <row r="9" spans="1:3" ht="15.75">
      <c r="A9" s="6"/>
      <c r="B9" s="18"/>
      <c r="C9" s="19" t="s">
        <v>4</v>
      </c>
    </row>
    <row r="10" spans="1:3" ht="15.75">
      <c r="A10" s="8" t="s">
        <v>330</v>
      </c>
      <c r="B10" s="18"/>
      <c r="C10" s="19"/>
    </row>
    <row r="11" spans="1:3" ht="15.75">
      <c r="A11" s="7"/>
      <c r="B11" s="18"/>
      <c r="C11" s="19"/>
    </row>
    <row r="12" spans="1:3" ht="15.75">
      <c r="A12" s="5" t="s">
        <v>58</v>
      </c>
      <c r="B12" s="22" t="s">
        <v>372</v>
      </c>
      <c r="C12" s="23">
        <v>65762</v>
      </c>
    </row>
    <row r="13" spans="1:3" ht="15.75">
      <c r="A13" s="13" t="s">
        <v>59</v>
      </c>
      <c r="B13" s="22"/>
      <c r="C13" s="24">
        <f>C12</f>
        <v>65762</v>
      </c>
    </row>
    <row r="14" spans="1:3" ht="15.75">
      <c r="A14" s="6"/>
      <c r="B14" s="18"/>
      <c r="C14" s="19"/>
    </row>
    <row r="15" spans="1:3" ht="15.75">
      <c r="A15" s="6" t="s">
        <v>106</v>
      </c>
      <c r="B15" s="18"/>
      <c r="C15" s="19"/>
    </row>
    <row r="16" spans="1:3" ht="15.75">
      <c r="A16" s="6"/>
      <c r="B16" s="18"/>
      <c r="C16" s="19"/>
    </row>
    <row r="17" spans="1:3" ht="31.5">
      <c r="A17" s="5" t="s">
        <v>373</v>
      </c>
      <c r="B17" s="22" t="s">
        <v>76</v>
      </c>
      <c r="C17" s="23">
        <v>8000</v>
      </c>
    </row>
    <row r="18" spans="1:3" ht="15.75">
      <c r="A18" s="13" t="s">
        <v>5</v>
      </c>
      <c r="B18" s="22"/>
      <c r="C18" s="24">
        <f>C17</f>
        <v>8000</v>
      </c>
    </row>
    <row r="19" spans="1:3" ht="15.75">
      <c r="A19" s="6"/>
      <c r="B19" s="18"/>
      <c r="C19" s="19"/>
    </row>
    <row r="20" spans="1:3" ht="15.75">
      <c r="A20" s="6"/>
      <c r="B20" s="18"/>
      <c r="C20" s="19"/>
    </row>
    <row r="21" spans="1:3" ht="15.75">
      <c r="A21" s="6"/>
      <c r="C21" s="4"/>
    </row>
    <row r="22" spans="1:3" ht="15.75">
      <c r="A22" s="6"/>
      <c r="C22" s="4"/>
    </row>
    <row r="23" spans="1:3" ht="15.75">
      <c r="A23" s="6" t="s">
        <v>60</v>
      </c>
      <c r="B23" s="55"/>
      <c r="C23" s="12" t="s">
        <v>273</v>
      </c>
    </row>
    <row r="24" spans="1:3" ht="15.75">
      <c r="A24" s="6" t="s">
        <v>61</v>
      </c>
      <c r="B24" s="56"/>
      <c r="C24" s="12" t="s">
        <v>62</v>
      </c>
    </row>
    <row r="25" spans="1:3" ht="15.75">
      <c r="A25" s="6"/>
      <c r="C25" s="4"/>
    </row>
    <row r="26" spans="1:3" ht="15.75">
      <c r="A26" s="6"/>
      <c r="C26" s="4"/>
    </row>
    <row r="27" spans="1:3" ht="15.75">
      <c r="A27" s="6"/>
      <c r="B27" s="12"/>
      <c r="C27" s="4"/>
    </row>
    <row r="28" spans="1:3" ht="15.75">
      <c r="A28" s="6"/>
      <c r="B28" s="12"/>
      <c r="C28" s="4"/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0"/>
  <sheetViews>
    <sheetView workbookViewId="0" topLeftCell="A112">
      <selection activeCell="C127" sqref="C127"/>
    </sheetView>
  </sheetViews>
  <sheetFormatPr defaultColWidth="9.00390625" defaultRowHeight="12.75"/>
  <cols>
    <col min="1" max="1" width="42.625" style="0" customWidth="1"/>
    <col min="2" max="2" width="34.625" style="0" customWidth="1"/>
    <col min="3" max="3" width="13.875" style="0" customWidth="1"/>
  </cols>
  <sheetData>
    <row r="1" spans="1:3" ht="18.75">
      <c r="A1" s="17"/>
      <c r="B1" s="1" t="s">
        <v>0</v>
      </c>
      <c r="C1" s="17"/>
    </row>
    <row r="2" spans="1:3" ht="18.75">
      <c r="A2" s="17"/>
      <c r="B2" s="1" t="s">
        <v>63</v>
      </c>
      <c r="C2" s="17"/>
    </row>
    <row r="3" spans="1:3" ht="18.75">
      <c r="A3" s="17"/>
      <c r="B3" s="1" t="s">
        <v>198</v>
      </c>
      <c r="C3" s="17"/>
    </row>
    <row r="4" spans="1:3" ht="15.75">
      <c r="A4" s="1"/>
      <c r="B4" s="18"/>
      <c r="C4" s="18"/>
    </row>
    <row r="5" spans="1:3" ht="15.75">
      <c r="A5" s="2" t="s">
        <v>388</v>
      </c>
      <c r="B5" s="18"/>
      <c r="C5" s="18"/>
    </row>
    <row r="6" spans="1:3" ht="15.75">
      <c r="A6" s="3"/>
      <c r="B6" s="18"/>
      <c r="C6" s="19"/>
    </row>
    <row r="7" spans="1:3" ht="15.75">
      <c r="A7" s="5" t="s">
        <v>2</v>
      </c>
      <c r="B7" s="20" t="s">
        <v>387</v>
      </c>
      <c r="C7" s="21"/>
    </row>
    <row r="8" spans="1:3" ht="15.75">
      <c r="A8" s="5" t="s">
        <v>64</v>
      </c>
      <c r="B8" s="22" t="s">
        <v>374</v>
      </c>
      <c r="C8" s="21">
        <v>140945.59</v>
      </c>
    </row>
    <row r="9" spans="1:3" ht="21.75" customHeight="1">
      <c r="A9" s="47" t="s">
        <v>3</v>
      </c>
      <c r="B9" s="22"/>
      <c r="C9" s="21"/>
    </row>
    <row r="10" spans="1:3" ht="15.75">
      <c r="A10" s="13" t="s">
        <v>65</v>
      </c>
      <c r="B10" s="22" t="s">
        <v>355</v>
      </c>
      <c r="C10" s="21"/>
    </row>
    <row r="11" spans="1:3" ht="15.75">
      <c r="A11" s="5" t="s">
        <v>274</v>
      </c>
      <c r="B11" s="22" t="s">
        <v>332</v>
      </c>
      <c r="C11" s="21">
        <v>43986.24</v>
      </c>
    </row>
    <row r="12" spans="1:3" ht="15.75">
      <c r="A12" s="5" t="s">
        <v>275</v>
      </c>
      <c r="B12" s="22" t="s">
        <v>367</v>
      </c>
      <c r="C12" s="21">
        <v>45071.76</v>
      </c>
    </row>
    <row r="13" spans="1:3" ht="15.75">
      <c r="A13" s="5" t="s">
        <v>276</v>
      </c>
      <c r="B13" s="22" t="s">
        <v>334</v>
      </c>
      <c r="C13" s="21">
        <v>9844.85</v>
      </c>
    </row>
    <row r="14" spans="1:3" ht="15.75">
      <c r="A14" s="5" t="s">
        <v>66</v>
      </c>
      <c r="B14" s="22"/>
      <c r="C14" s="21">
        <f>SUM(C11:C13)</f>
        <v>98902.85</v>
      </c>
    </row>
    <row r="15" spans="1:3" ht="19.5">
      <c r="A15" s="77" t="s">
        <v>68</v>
      </c>
      <c r="B15" s="22"/>
      <c r="C15" s="21"/>
    </row>
    <row r="16" spans="1:3" ht="15.75">
      <c r="A16" s="5" t="s">
        <v>378</v>
      </c>
      <c r="B16" s="5" t="s">
        <v>379</v>
      </c>
      <c r="C16" s="21">
        <v>653392</v>
      </c>
    </row>
    <row r="17" spans="1:3" ht="15.75">
      <c r="A17" s="29" t="s">
        <v>376</v>
      </c>
      <c r="B17" s="20" t="s">
        <v>380</v>
      </c>
      <c r="C17" s="21">
        <v>251000</v>
      </c>
    </row>
    <row r="18" spans="1:3" ht="15.75">
      <c r="A18" s="29" t="s">
        <v>377</v>
      </c>
      <c r="B18" s="22" t="s">
        <v>383</v>
      </c>
      <c r="C18" s="21">
        <v>354500</v>
      </c>
    </row>
    <row r="19" spans="1:3" ht="15.75">
      <c r="A19" s="5" t="s">
        <v>277</v>
      </c>
      <c r="B19" s="27" t="s">
        <v>384</v>
      </c>
      <c r="C19" s="21">
        <v>37700</v>
      </c>
    </row>
    <row r="20" spans="1:3" ht="26.25">
      <c r="A20" s="5" t="s">
        <v>278</v>
      </c>
      <c r="B20" s="166" t="s">
        <v>385</v>
      </c>
      <c r="C20" s="21">
        <v>10200</v>
      </c>
    </row>
    <row r="21" spans="1:3" ht="15.75">
      <c r="A21" s="29" t="s">
        <v>5</v>
      </c>
      <c r="B21" s="37"/>
      <c r="C21" s="21">
        <f>SUM(C18:C20)</f>
        <v>402400</v>
      </c>
    </row>
    <row r="22" spans="1:3" ht="15.75">
      <c r="A22" s="29" t="s">
        <v>381</v>
      </c>
      <c r="B22" s="27" t="s">
        <v>382</v>
      </c>
      <c r="C22" s="21">
        <f>C8+C14+C21</f>
        <v>642248.44</v>
      </c>
    </row>
    <row r="23" spans="1:3" ht="15.75">
      <c r="A23" s="60"/>
      <c r="B23" s="89"/>
      <c r="C23" s="48"/>
    </row>
    <row r="24" spans="1:3" ht="15.75">
      <c r="A24" s="39" t="s">
        <v>280</v>
      </c>
      <c r="B24" s="33"/>
      <c r="C24" s="67"/>
    </row>
    <row r="25" spans="1:3" ht="15.75">
      <c r="A25" s="6"/>
      <c r="B25" s="18"/>
      <c r="C25" s="28"/>
    </row>
    <row r="26" spans="1:3" ht="15.75">
      <c r="A26" s="5" t="s">
        <v>69</v>
      </c>
      <c r="B26" s="22" t="s">
        <v>279</v>
      </c>
      <c r="C26" s="21">
        <v>8000</v>
      </c>
    </row>
    <row r="27" spans="1:3" ht="15.75">
      <c r="A27" s="5" t="s">
        <v>5</v>
      </c>
      <c r="B27" s="22"/>
      <c r="C27" s="21">
        <f>C26</f>
        <v>8000</v>
      </c>
    </row>
    <row r="28" spans="1:3" ht="15.75">
      <c r="A28" s="38"/>
      <c r="B28" s="33"/>
      <c r="C28" s="36"/>
    </row>
    <row r="29" spans="1:3" ht="15.75">
      <c r="A29" s="2" t="s">
        <v>335</v>
      </c>
      <c r="B29" s="18"/>
      <c r="C29" s="19"/>
    </row>
    <row r="30" spans="1:3" ht="15.75">
      <c r="A30" s="6"/>
      <c r="B30" s="18"/>
      <c r="C30" s="19"/>
    </row>
    <row r="31" spans="1:3" ht="15.75">
      <c r="A31" s="5" t="s">
        <v>70</v>
      </c>
      <c r="B31" s="22" t="s">
        <v>389</v>
      </c>
      <c r="C31" s="23">
        <v>165701.9</v>
      </c>
    </row>
    <row r="32" spans="1:3" ht="15.75">
      <c r="A32" s="5" t="s">
        <v>5</v>
      </c>
      <c r="B32" s="22"/>
      <c r="C32" s="23">
        <f>C31</f>
        <v>165701.9</v>
      </c>
    </row>
    <row r="33" spans="1:3" ht="15.75">
      <c r="A33" s="13"/>
      <c r="B33" s="22"/>
      <c r="C33" s="24"/>
    </row>
    <row r="34" spans="1:3" ht="18.75">
      <c r="A34" s="2" t="s">
        <v>397</v>
      </c>
      <c r="B34" s="16"/>
      <c r="C34" s="17"/>
    </row>
    <row r="35" spans="1:3" ht="18.75">
      <c r="A35" s="3"/>
      <c r="B35" s="16"/>
      <c r="C35" s="18"/>
    </row>
    <row r="36" spans="1:3" ht="15.75">
      <c r="A36" s="29" t="s">
        <v>117</v>
      </c>
      <c r="B36" s="27" t="s">
        <v>390</v>
      </c>
      <c r="C36" s="21">
        <v>1840.8</v>
      </c>
    </row>
    <row r="37" spans="1:3" ht="15.75">
      <c r="A37" s="29" t="s">
        <v>112</v>
      </c>
      <c r="B37" s="27" t="s">
        <v>113</v>
      </c>
      <c r="C37" s="21">
        <v>849.6</v>
      </c>
    </row>
    <row r="38" spans="1:3" ht="15.75">
      <c r="A38" s="31" t="s">
        <v>391</v>
      </c>
      <c r="B38" s="27" t="s">
        <v>392</v>
      </c>
      <c r="C38" s="22">
        <v>5380.8</v>
      </c>
    </row>
    <row r="39" spans="1:3" ht="15.75">
      <c r="A39" s="31" t="s">
        <v>393</v>
      </c>
      <c r="B39" s="27" t="s">
        <v>394</v>
      </c>
      <c r="C39" s="22">
        <v>339.84</v>
      </c>
    </row>
    <row r="40" spans="1:3" ht="31.5">
      <c r="A40" s="5" t="s">
        <v>395</v>
      </c>
      <c r="B40" s="27" t="s">
        <v>396</v>
      </c>
      <c r="C40" s="22">
        <v>509.76</v>
      </c>
    </row>
    <row r="41" spans="1:3" ht="15.75">
      <c r="A41" s="29" t="s">
        <v>72</v>
      </c>
      <c r="B41" s="27" t="s">
        <v>71</v>
      </c>
      <c r="C41" s="21">
        <v>2400</v>
      </c>
    </row>
    <row r="42" spans="1:3" ht="15.75">
      <c r="A42" s="29" t="s">
        <v>116</v>
      </c>
      <c r="B42" s="27" t="s">
        <v>71</v>
      </c>
      <c r="C42" s="23">
        <v>2400</v>
      </c>
    </row>
    <row r="43" spans="1:3" ht="15.75">
      <c r="A43" s="5" t="s">
        <v>73</v>
      </c>
      <c r="B43" s="26" t="s">
        <v>281</v>
      </c>
      <c r="C43" s="21">
        <v>3000</v>
      </c>
    </row>
    <row r="44" spans="1:3" ht="15.75">
      <c r="A44" s="5"/>
      <c r="B44" s="154" t="s">
        <v>336</v>
      </c>
      <c r="C44" s="21">
        <f>SUM(C36:C43)</f>
        <v>16720.800000000003</v>
      </c>
    </row>
    <row r="45" spans="1:3" ht="15.75">
      <c r="A45" s="5" t="s">
        <v>74</v>
      </c>
      <c r="B45" s="154" t="s">
        <v>321</v>
      </c>
      <c r="C45" s="23">
        <f>C44*1.12</f>
        <v>18727.296000000006</v>
      </c>
    </row>
    <row r="46" spans="1:3" ht="17.25" customHeight="1">
      <c r="A46" s="35"/>
      <c r="B46" s="33"/>
      <c r="C46" s="36"/>
    </row>
    <row r="47" spans="1:3" ht="17.25" customHeight="1">
      <c r="A47" s="38"/>
      <c r="B47" s="33"/>
      <c r="C47" s="36"/>
    </row>
    <row r="48" spans="1:3" ht="17.25" customHeight="1">
      <c r="A48" s="38"/>
      <c r="B48" s="33"/>
      <c r="C48" s="36"/>
    </row>
    <row r="49" spans="1:3" ht="15.75">
      <c r="A49" s="39" t="s">
        <v>337</v>
      </c>
      <c r="B49" s="33"/>
      <c r="C49" s="34"/>
    </row>
    <row r="50" spans="1:3" ht="15.75">
      <c r="A50" s="8" t="s">
        <v>399</v>
      </c>
      <c r="B50" s="18"/>
      <c r="C50" s="19"/>
    </row>
    <row r="51" spans="1:3" ht="15.75">
      <c r="A51" s="7"/>
      <c r="B51" s="18"/>
      <c r="C51" s="19"/>
    </row>
    <row r="52" spans="1:3" ht="31.5">
      <c r="A52" s="5" t="s">
        <v>102</v>
      </c>
      <c r="B52" s="22" t="s">
        <v>398</v>
      </c>
      <c r="C52" s="23">
        <v>3900</v>
      </c>
    </row>
    <row r="53" spans="1:3" ht="15.75">
      <c r="A53" s="5" t="s">
        <v>75</v>
      </c>
      <c r="B53" s="22" t="s">
        <v>398</v>
      </c>
      <c r="C53" s="23">
        <v>3900</v>
      </c>
    </row>
    <row r="54" spans="1:3" ht="15.75">
      <c r="A54" s="5"/>
      <c r="B54" s="22"/>
      <c r="C54" s="23"/>
    </row>
    <row r="55" spans="1:3" ht="15.75">
      <c r="A55" s="5" t="s">
        <v>5</v>
      </c>
      <c r="B55" s="22"/>
      <c r="C55" s="23">
        <f>SUM(C52:C54)</f>
        <v>7800</v>
      </c>
    </row>
    <row r="56" spans="1:3" ht="15.75">
      <c r="A56" s="6"/>
      <c r="B56" s="18"/>
      <c r="C56" s="19"/>
    </row>
    <row r="57" spans="1:3" ht="15.75">
      <c r="A57" s="39" t="s">
        <v>284</v>
      </c>
      <c r="B57" s="33"/>
      <c r="C57" s="34"/>
    </row>
    <row r="58" spans="1:3" ht="15.75">
      <c r="A58" s="82"/>
      <c r="B58" s="62"/>
      <c r="C58" s="81"/>
    </row>
    <row r="59" spans="1:3" ht="15.75">
      <c r="A59" s="29" t="s">
        <v>118</v>
      </c>
      <c r="B59" s="155"/>
      <c r="C59" s="156"/>
    </row>
    <row r="60" spans="1:3" ht="15.75">
      <c r="A60" s="29" t="s">
        <v>282</v>
      </c>
      <c r="B60" s="27" t="s">
        <v>400</v>
      </c>
      <c r="C60" s="21">
        <v>7000</v>
      </c>
    </row>
    <row r="61" spans="1:3" ht="15.75">
      <c r="A61" s="29" t="s">
        <v>77</v>
      </c>
      <c r="B61" s="37"/>
      <c r="C61" s="21">
        <f>C60</f>
        <v>7000</v>
      </c>
    </row>
    <row r="62" spans="1:3" ht="15.75">
      <c r="A62" s="60"/>
      <c r="B62" s="89"/>
      <c r="C62" s="48"/>
    </row>
    <row r="63" spans="1:3" ht="15.75">
      <c r="A63" s="88" t="s">
        <v>285</v>
      </c>
      <c r="B63" s="3"/>
      <c r="C63" s="3"/>
    </row>
    <row r="64" spans="1:3" ht="15.75">
      <c r="A64" s="2"/>
      <c r="B64" s="18"/>
      <c r="C64" s="18"/>
    </row>
    <row r="65" spans="1:3" ht="15.75">
      <c r="A65" s="29" t="s">
        <v>78</v>
      </c>
      <c r="B65" s="22" t="s">
        <v>283</v>
      </c>
      <c r="C65" s="23">
        <v>10400</v>
      </c>
    </row>
    <row r="66" spans="1:3" ht="15.75">
      <c r="A66" s="5" t="s">
        <v>5</v>
      </c>
      <c r="B66" s="20"/>
      <c r="C66" s="21">
        <f>C65</f>
        <v>10400</v>
      </c>
    </row>
    <row r="67" spans="1:3" ht="15.75">
      <c r="A67" s="32"/>
      <c r="B67" s="61"/>
      <c r="C67" s="48"/>
    </row>
    <row r="68" spans="1:3" ht="15.75">
      <c r="A68" s="2" t="s">
        <v>289</v>
      </c>
      <c r="B68" s="18"/>
      <c r="C68" s="19"/>
    </row>
    <row r="69" spans="1:3" ht="15.75">
      <c r="A69" s="8"/>
      <c r="B69" s="18"/>
      <c r="C69" s="19"/>
    </row>
    <row r="70" spans="1:3" ht="15.75">
      <c r="A70" s="5" t="s">
        <v>401</v>
      </c>
      <c r="B70" s="22" t="s">
        <v>80</v>
      </c>
      <c r="C70" s="23">
        <v>3000</v>
      </c>
    </row>
    <row r="71" spans="1:3" ht="15.75">
      <c r="A71" s="5" t="s">
        <v>79</v>
      </c>
      <c r="B71" s="22" t="s">
        <v>402</v>
      </c>
      <c r="C71" s="23">
        <v>1000</v>
      </c>
    </row>
    <row r="72" spans="1:3" ht="15.75">
      <c r="A72" s="5" t="s">
        <v>119</v>
      </c>
      <c r="B72" s="22" t="s">
        <v>403</v>
      </c>
      <c r="C72" s="23">
        <v>800</v>
      </c>
    </row>
    <row r="73" spans="1:3" ht="15.75">
      <c r="A73" s="5"/>
      <c r="B73" s="22"/>
      <c r="C73" s="23"/>
    </row>
    <row r="74" spans="1:3" ht="15.75">
      <c r="A74" s="5" t="s">
        <v>5</v>
      </c>
      <c r="B74" s="22"/>
      <c r="C74" s="23">
        <f>SUM(C70:C73)</f>
        <v>4800</v>
      </c>
    </row>
    <row r="75" spans="1:3" ht="15.75">
      <c r="A75" s="6"/>
      <c r="B75" s="18"/>
      <c r="C75" s="19"/>
    </row>
    <row r="76" spans="1:3" ht="15.75">
      <c r="A76" s="39" t="s">
        <v>406</v>
      </c>
      <c r="B76" s="33"/>
      <c r="C76" s="34"/>
    </row>
    <row r="77" spans="1:3" ht="15.75">
      <c r="A77" s="38"/>
      <c r="B77" s="33"/>
      <c r="C77" s="36"/>
    </row>
    <row r="78" spans="1:3" ht="15.75">
      <c r="A78" s="29" t="s">
        <v>120</v>
      </c>
      <c r="B78" s="27" t="s">
        <v>81</v>
      </c>
      <c r="C78" s="40">
        <v>1000</v>
      </c>
    </row>
    <row r="79" spans="1:3" ht="15.75">
      <c r="A79" s="29" t="s">
        <v>82</v>
      </c>
      <c r="B79" s="27" t="s">
        <v>83</v>
      </c>
      <c r="C79" s="40">
        <v>650</v>
      </c>
    </row>
    <row r="80" spans="1:3" ht="15.75">
      <c r="A80" s="167" t="s">
        <v>404</v>
      </c>
      <c r="B80" s="22" t="s">
        <v>405</v>
      </c>
      <c r="C80" s="40">
        <v>36000</v>
      </c>
    </row>
    <row r="81" spans="1:3" ht="15.75">
      <c r="A81" s="5" t="s">
        <v>84</v>
      </c>
      <c r="B81" s="20" t="s">
        <v>85</v>
      </c>
      <c r="C81" s="40">
        <v>18000</v>
      </c>
    </row>
    <row r="82" spans="1:3" ht="15.75">
      <c r="A82" s="5" t="s">
        <v>121</v>
      </c>
      <c r="B82" s="20" t="s">
        <v>122</v>
      </c>
      <c r="C82" s="40">
        <v>1500</v>
      </c>
    </row>
    <row r="83" spans="1:3" ht="15.75">
      <c r="A83" s="5" t="s">
        <v>123</v>
      </c>
      <c r="B83" s="20" t="s">
        <v>286</v>
      </c>
      <c r="C83" s="40">
        <v>5000</v>
      </c>
    </row>
    <row r="84" spans="1:3" ht="15.75">
      <c r="A84" s="5" t="s">
        <v>287</v>
      </c>
      <c r="B84" s="20" t="s">
        <v>288</v>
      </c>
      <c r="C84" s="40">
        <v>14000</v>
      </c>
    </row>
    <row r="85" spans="1:3" ht="15.75">
      <c r="A85" s="5" t="s">
        <v>86</v>
      </c>
      <c r="B85" s="22"/>
      <c r="C85" s="40">
        <f>SUM(C78:C84)</f>
        <v>76150</v>
      </c>
    </row>
    <row r="86" spans="1:3" ht="15.75">
      <c r="A86" s="32"/>
      <c r="B86" s="33"/>
      <c r="C86" s="78"/>
    </row>
    <row r="87" spans="1:3" ht="15.75">
      <c r="A87" s="8" t="s">
        <v>322</v>
      </c>
      <c r="B87" s="18"/>
      <c r="C87" s="19"/>
    </row>
    <row r="88" spans="1:3" ht="15.75">
      <c r="A88" s="8" t="s">
        <v>290</v>
      </c>
      <c r="B88" s="18"/>
      <c r="C88" s="19"/>
    </row>
    <row r="89" spans="1:3" ht="15.75">
      <c r="A89" s="7"/>
      <c r="B89" s="18"/>
      <c r="C89" s="19"/>
    </row>
    <row r="90" spans="1:3" ht="15.75">
      <c r="A90" s="5" t="s">
        <v>407</v>
      </c>
      <c r="B90" s="22" t="s">
        <v>408</v>
      </c>
      <c r="C90" s="23">
        <v>82800</v>
      </c>
    </row>
    <row r="91" spans="1:3" ht="15.75">
      <c r="A91" s="5" t="s">
        <v>180</v>
      </c>
      <c r="B91" s="22" t="s">
        <v>409</v>
      </c>
      <c r="C91" s="23">
        <v>1300</v>
      </c>
    </row>
    <row r="92" spans="1:3" ht="15.75">
      <c r="A92" s="5" t="s">
        <v>87</v>
      </c>
      <c r="B92" s="22"/>
      <c r="C92" s="23">
        <f>C90+C91</f>
        <v>84100</v>
      </c>
    </row>
    <row r="93" spans="1:3" ht="15.75">
      <c r="A93" s="6"/>
      <c r="B93" s="18"/>
      <c r="C93" s="19"/>
    </row>
    <row r="94" spans="1:3" ht="15.75">
      <c r="A94" s="39" t="s">
        <v>413</v>
      </c>
      <c r="B94" s="33"/>
      <c r="C94" s="34"/>
    </row>
    <row r="95" spans="1:3" ht="15.75">
      <c r="A95" s="82"/>
      <c r="B95" s="62"/>
      <c r="C95" s="81"/>
    </row>
    <row r="96" spans="1:3" ht="15.75">
      <c r="A96" s="29" t="s">
        <v>410</v>
      </c>
      <c r="B96" s="79" t="s">
        <v>411</v>
      </c>
      <c r="C96" s="80">
        <v>14400</v>
      </c>
    </row>
    <row r="97" spans="1:3" ht="15.75">
      <c r="A97" s="29" t="s">
        <v>103</v>
      </c>
      <c r="B97" s="27" t="s">
        <v>125</v>
      </c>
      <c r="C97" s="21">
        <v>3000</v>
      </c>
    </row>
    <row r="98" spans="1:3" ht="15.75">
      <c r="A98" s="30" t="s">
        <v>104</v>
      </c>
      <c r="B98" s="22" t="s">
        <v>126</v>
      </c>
      <c r="C98" s="21">
        <v>3100</v>
      </c>
    </row>
    <row r="99" spans="1:3" ht="15.75">
      <c r="A99" s="29" t="s">
        <v>105</v>
      </c>
      <c r="B99" s="22" t="s">
        <v>128</v>
      </c>
      <c r="C99" s="21">
        <v>60</v>
      </c>
    </row>
    <row r="100" spans="1:3" ht="15.75">
      <c r="A100" s="29" t="s">
        <v>124</v>
      </c>
      <c r="B100" s="22" t="s">
        <v>127</v>
      </c>
      <c r="C100" s="21">
        <v>1000</v>
      </c>
    </row>
    <row r="101" spans="1:3" ht="15.75">
      <c r="A101" s="5" t="s">
        <v>129</v>
      </c>
      <c r="B101" s="20" t="s">
        <v>130</v>
      </c>
      <c r="C101" s="21">
        <v>210</v>
      </c>
    </row>
    <row r="102" spans="1:3" ht="15.75">
      <c r="A102" s="5" t="s">
        <v>131</v>
      </c>
      <c r="B102" s="22" t="s">
        <v>132</v>
      </c>
      <c r="C102" s="23">
        <v>150</v>
      </c>
    </row>
    <row r="103" spans="1:3" ht="15.75">
      <c r="A103" s="5" t="s">
        <v>133</v>
      </c>
      <c r="B103" s="22" t="s">
        <v>134</v>
      </c>
      <c r="C103" s="23">
        <v>31</v>
      </c>
    </row>
    <row r="104" spans="1:3" ht="15.75">
      <c r="A104" s="5" t="s">
        <v>135</v>
      </c>
      <c r="B104" s="22" t="s">
        <v>136</v>
      </c>
      <c r="C104" s="23">
        <v>375</v>
      </c>
    </row>
    <row r="105" spans="1:3" ht="15.75">
      <c r="A105" s="5" t="s">
        <v>137</v>
      </c>
      <c r="B105" s="22" t="s">
        <v>138</v>
      </c>
      <c r="C105" s="23">
        <v>125</v>
      </c>
    </row>
    <row r="106" spans="1:3" ht="15.75">
      <c r="A106" s="5" t="s">
        <v>139</v>
      </c>
      <c r="B106" s="22" t="s">
        <v>140</v>
      </c>
      <c r="C106" s="23">
        <v>24</v>
      </c>
    </row>
    <row r="107" spans="1:3" ht="15.75">
      <c r="A107" s="5" t="s">
        <v>141</v>
      </c>
      <c r="B107" s="22" t="s">
        <v>142</v>
      </c>
      <c r="C107" s="23">
        <v>10</v>
      </c>
    </row>
    <row r="108" spans="1:3" ht="15.75">
      <c r="A108" s="5" t="s">
        <v>143</v>
      </c>
      <c r="B108" s="22" t="s">
        <v>144</v>
      </c>
      <c r="C108" s="23">
        <v>1500</v>
      </c>
    </row>
    <row r="109" spans="1:3" ht="15.75">
      <c r="A109" s="5" t="s">
        <v>145</v>
      </c>
      <c r="B109" s="22" t="s">
        <v>146</v>
      </c>
      <c r="C109" s="23">
        <v>150</v>
      </c>
    </row>
    <row r="110" spans="1:3" ht="15.75">
      <c r="A110" s="5" t="s">
        <v>147</v>
      </c>
      <c r="B110" s="22" t="s">
        <v>148</v>
      </c>
      <c r="C110" s="23">
        <v>650</v>
      </c>
    </row>
    <row r="111" spans="1:3" ht="15.75">
      <c r="A111" s="5" t="s">
        <v>149</v>
      </c>
      <c r="B111" s="22" t="s">
        <v>150</v>
      </c>
      <c r="C111" s="23">
        <v>100</v>
      </c>
    </row>
    <row r="112" spans="1:3" ht="26.25">
      <c r="A112" s="5" t="s">
        <v>291</v>
      </c>
      <c r="B112" s="157" t="s">
        <v>412</v>
      </c>
      <c r="C112" s="23">
        <v>21500</v>
      </c>
    </row>
    <row r="113" spans="1:3" ht="15.75">
      <c r="A113" s="5" t="s">
        <v>159</v>
      </c>
      <c r="B113" s="22" t="s">
        <v>160</v>
      </c>
      <c r="C113" s="23">
        <v>2500</v>
      </c>
    </row>
    <row r="114" spans="1:3" ht="15.75">
      <c r="A114" s="5" t="s">
        <v>199</v>
      </c>
      <c r="B114" s="22" t="s">
        <v>200</v>
      </c>
      <c r="C114" s="23">
        <v>5000</v>
      </c>
    </row>
    <row r="115" spans="1:3" ht="15.75">
      <c r="A115" s="5" t="s">
        <v>201</v>
      </c>
      <c r="B115" s="22" t="s">
        <v>204</v>
      </c>
      <c r="C115" s="23">
        <v>4000</v>
      </c>
    </row>
    <row r="116" spans="1:3" ht="15.75">
      <c r="A116" s="5" t="s">
        <v>202</v>
      </c>
      <c r="B116" s="22" t="s">
        <v>203</v>
      </c>
      <c r="C116" s="23">
        <v>3650</v>
      </c>
    </row>
    <row r="117" spans="1:3" ht="15.75">
      <c r="A117" s="31" t="s">
        <v>158</v>
      </c>
      <c r="B117" s="27" t="s">
        <v>151</v>
      </c>
      <c r="C117" s="21">
        <v>160</v>
      </c>
    </row>
    <row r="118" spans="1:3" ht="15.75">
      <c r="A118" s="31" t="s">
        <v>157</v>
      </c>
      <c r="B118" s="27" t="s">
        <v>152</v>
      </c>
      <c r="C118" s="21">
        <v>400</v>
      </c>
    </row>
    <row r="119" spans="1:3" ht="15.75">
      <c r="A119" s="41" t="s">
        <v>155</v>
      </c>
      <c r="B119" s="27" t="s">
        <v>156</v>
      </c>
      <c r="C119" s="21">
        <v>100</v>
      </c>
    </row>
    <row r="120" spans="1:3" ht="15.75">
      <c r="A120" s="31" t="s">
        <v>153</v>
      </c>
      <c r="B120" s="22" t="s">
        <v>154</v>
      </c>
      <c r="C120" s="21">
        <v>300</v>
      </c>
    </row>
    <row r="121" spans="1:3" ht="15.75">
      <c r="A121" s="42" t="s">
        <v>8</v>
      </c>
      <c r="B121" s="22"/>
      <c r="C121" s="43">
        <f>SUM(C96:C120)</f>
        <v>62495</v>
      </c>
    </row>
    <row r="122" spans="1:3" ht="15.75">
      <c r="A122" s="44"/>
      <c r="B122" s="33"/>
      <c r="C122" s="45"/>
    </row>
    <row r="123" spans="1:3" ht="15.75">
      <c r="A123" s="39" t="s">
        <v>414</v>
      </c>
      <c r="B123" s="33"/>
      <c r="C123" s="34"/>
    </row>
    <row r="124" spans="1:3" ht="15.75">
      <c r="A124" s="83"/>
      <c r="B124" s="84"/>
      <c r="C124" s="85"/>
    </row>
    <row r="125" spans="1:3" ht="31.5">
      <c r="A125" s="5" t="s">
        <v>415</v>
      </c>
      <c r="B125" s="22" t="s">
        <v>510</v>
      </c>
      <c r="C125" s="23">
        <v>11100</v>
      </c>
    </row>
    <row r="126" spans="1:3" ht="31.5">
      <c r="A126" s="5" t="s">
        <v>416</v>
      </c>
      <c r="B126" s="22" t="s">
        <v>511</v>
      </c>
      <c r="C126" s="23">
        <v>2600</v>
      </c>
    </row>
    <row r="127" spans="1:3" ht="15.75">
      <c r="A127" s="5" t="s">
        <v>88</v>
      </c>
      <c r="B127" s="22"/>
      <c r="C127" s="23">
        <f>C125+C126</f>
        <v>13700</v>
      </c>
    </row>
    <row r="128" spans="1:3" ht="15.75">
      <c r="A128" s="8"/>
      <c r="B128" s="18"/>
      <c r="C128" s="19"/>
    </row>
    <row r="129" spans="1:3" ht="15.75">
      <c r="A129" s="32" t="s">
        <v>89</v>
      </c>
      <c r="B129" s="162"/>
      <c r="C129" s="12" t="s">
        <v>273</v>
      </c>
    </row>
    <row r="130" spans="1:3" ht="15.75">
      <c r="A130" s="32" t="s">
        <v>90</v>
      </c>
      <c r="B130" s="163"/>
      <c r="C130" s="54" t="s">
        <v>91</v>
      </c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21" sqref="B21"/>
    </sheetView>
  </sheetViews>
  <sheetFormatPr defaultColWidth="9.00390625" defaultRowHeight="12.75"/>
  <cols>
    <col min="1" max="1" width="42.625" style="0" customWidth="1"/>
    <col min="2" max="2" width="34.625" style="0" customWidth="1"/>
    <col min="3" max="3" width="13.875" style="0" customWidth="1"/>
  </cols>
  <sheetData>
    <row r="1" spans="1:3" ht="15.75">
      <c r="A1" s="110"/>
      <c r="B1" s="141" t="s">
        <v>0</v>
      </c>
      <c r="C1" s="109"/>
    </row>
    <row r="2" spans="1:3" ht="15.75">
      <c r="A2" s="115"/>
      <c r="B2" s="94" t="s">
        <v>6</v>
      </c>
      <c r="C2" s="97"/>
    </row>
    <row r="3" spans="1:3" ht="15.75">
      <c r="A3" s="119"/>
      <c r="B3" s="94" t="s">
        <v>240</v>
      </c>
      <c r="C3" s="97"/>
    </row>
    <row r="4" spans="1:3" ht="78.75">
      <c r="A4" s="110"/>
      <c r="B4" s="142" t="s">
        <v>243</v>
      </c>
      <c r="C4" s="109"/>
    </row>
    <row r="5" spans="1:3" ht="15.75">
      <c r="A5" s="119" t="s">
        <v>420</v>
      </c>
      <c r="B5" s="95"/>
      <c r="C5" s="97"/>
    </row>
    <row r="6" spans="1:3" ht="15.75">
      <c r="A6" s="69" t="s">
        <v>241</v>
      </c>
      <c r="B6" s="72" t="s">
        <v>417</v>
      </c>
      <c r="C6" s="75">
        <v>5760</v>
      </c>
    </row>
    <row r="7" spans="1:3" ht="15.75">
      <c r="A7" s="69" t="s">
        <v>242</v>
      </c>
      <c r="B7" s="72" t="s">
        <v>418</v>
      </c>
      <c r="C7" s="75">
        <v>14400</v>
      </c>
    </row>
    <row r="8" spans="1:3" ht="15.75">
      <c r="A8" s="73" t="s">
        <v>292</v>
      </c>
      <c r="B8" s="98" t="s">
        <v>419</v>
      </c>
      <c r="C8" s="75">
        <v>9984</v>
      </c>
    </row>
    <row r="9" spans="1:3" ht="15.75">
      <c r="A9" s="73" t="s">
        <v>5</v>
      </c>
      <c r="B9" s="143"/>
      <c r="C9" s="75">
        <f>SUM(C6:C8)</f>
        <v>30144</v>
      </c>
    </row>
    <row r="10" spans="1:3" ht="15.75">
      <c r="A10" s="107"/>
      <c r="B10" s="144"/>
      <c r="C10" s="114"/>
    </row>
    <row r="11" spans="1:3" ht="15.75">
      <c r="A11" s="32" t="s">
        <v>89</v>
      </c>
      <c r="B11" s="162"/>
      <c r="C11" s="12" t="s">
        <v>273</v>
      </c>
    </row>
    <row r="12" spans="1:3" ht="15.75">
      <c r="A12" s="32" t="s">
        <v>90</v>
      </c>
      <c r="B12" s="163"/>
      <c r="C12" s="54" t="s">
        <v>91</v>
      </c>
    </row>
    <row r="13" spans="1:3" ht="15.75">
      <c r="A13" s="32"/>
      <c r="B13" s="57"/>
      <c r="C13" s="54"/>
    </row>
    <row r="14" spans="1:3" ht="15.75">
      <c r="A14" s="110"/>
      <c r="B14" s="141"/>
      <c r="C14" s="109"/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B26" sqref="B26"/>
    </sheetView>
  </sheetViews>
  <sheetFormatPr defaultColWidth="9.00390625" defaultRowHeight="12.75"/>
  <cols>
    <col min="1" max="1" width="42.625" style="0" customWidth="1"/>
    <col min="2" max="2" width="34.625" style="0" customWidth="1"/>
    <col min="3" max="3" width="13.875" style="0" customWidth="1"/>
  </cols>
  <sheetData>
    <row r="1" spans="1:3" ht="15.75">
      <c r="A1" s="94"/>
      <c r="B1" s="104" t="s">
        <v>99</v>
      </c>
      <c r="C1" s="95"/>
    </row>
    <row r="2" spans="1:3" ht="15.75">
      <c r="A2" s="96"/>
      <c r="B2" s="94" t="s">
        <v>215</v>
      </c>
      <c r="C2" s="95"/>
    </row>
    <row r="3" spans="1:3" ht="19.5">
      <c r="A3" s="105" t="s">
        <v>7</v>
      </c>
      <c r="B3" s="95"/>
      <c r="C3" s="97"/>
    </row>
    <row r="4" spans="1:3" ht="39">
      <c r="A4" s="106" t="s">
        <v>293</v>
      </c>
      <c r="B4" s="102"/>
      <c r="C4" s="103"/>
    </row>
    <row r="5" spans="1:3" ht="15.75">
      <c r="A5" s="100" t="s">
        <v>92</v>
      </c>
      <c r="B5" s="101" t="s">
        <v>421</v>
      </c>
      <c r="C5" s="90">
        <v>19200</v>
      </c>
    </row>
    <row r="6" spans="1:3" ht="15.75">
      <c r="A6" s="69" t="s">
        <v>93</v>
      </c>
      <c r="B6" s="72" t="s">
        <v>422</v>
      </c>
      <c r="C6" s="76">
        <v>10500</v>
      </c>
    </row>
    <row r="7" spans="1:3" ht="15.75">
      <c r="A7" s="69" t="s">
        <v>94</v>
      </c>
      <c r="B7" s="72" t="s">
        <v>424</v>
      </c>
      <c r="C7" s="76">
        <v>336</v>
      </c>
    </row>
    <row r="8" spans="1:3" ht="15.75">
      <c r="A8" s="69" t="s">
        <v>95</v>
      </c>
      <c r="B8" s="72" t="s">
        <v>423</v>
      </c>
      <c r="C8" s="76">
        <v>1300</v>
      </c>
    </row>
    <row r="9" spans="1:3" ht="15.75">
      <c r="A9" s="69" t="s">
        <v>96</v>
      </c>
      <c r="B9" s="98">
        <v>7300</v>
      </c>
      <c r="C9" s="76">
        <v>8000</v>
      </c>
    </row>
    <row r="10" spans="1:3" ht="15.75">
      <c r="A10" s="69" t="s">
        <v>97</v>
      </c>
      <c r="B10" s="72" t="s">
        <v>214</v>
      </c>
      <c r="C10" s="76">
        <f>C9*23.3/100</f>
        <v>1864</v>
      </c>
    </row>
    <row r="11" spans="1:3" ht="15.75">
      <c r="A11" s="87" t="s">
        <v>98</v>
      </c>
      <c r="B11" s="72"/>
      <c r="C11" s="99">
        <f>SUM(C5:C10)</f>
        <v>41200</v>
      </c>
    </row>
    <row r="12" spans="1:3" ht="15.75">
      <c r="A12" s="110"/>
      <c r="B12" s="111"/>
      <c r="C12" s="109"/>
    </row>
    <row r="13" spans="1:3" ht="15.75">
      <c r="A13" s="107" t="s">
        <v>216</v>
      </c>
      <c r="B13" s="55"/>
      <c r="C13" s="12" t="s">
        <v>273</v>
      </c>
    </row>
    <row r="14" spans="1:3" ht="15.75">
      <c r="A14" s="107" t="s">
        <v>12</v>
      </c>
      <c r="B14" s="56"/>
      <c r="C14" s="108" t="s">
        <v>175</v>
      </c>
    </row>
    <row r="15" spans="1:3" ht="15.75">
      <c r="A15" s="110"/>
      <c r="B15" s="111"/>
      <c r="C15" s="109"/>
    </row>
    <row r="16" spans="1:3" ht="15.75">
      <c r="A16" s="110"/>
      <c r="B16" s="111"/>
      <c r="C16" s="109"/>
    </row>
    <row r="17" spans="1:3" ht="15.75">
      <c r="A17" s="110"/>
      <c r="B17" s="141"/>
      <c r="C17" s="109"/>
    </row>
    <row r="18" spans="1:3" ht="15.75">
      <c r="A18" s="115"/>
      <c r="B18" s="94"/>
      <c r="C18" s="97"/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E20" sqref="E20"/>
    </sheetView>
  </sheetViews>
  <sheetFormatPr defaultColWidth="9.00390625" defaultRowHeight="12.75"/>
  <cols>
    <col min="1" max="1" width="42.625" style="0" customWidth="1"/>
    <col min="2" max="2" width="34.625" style="0" customWidth="1"/>
    <col min="3" max="3" width="13.875" style="0" customWidth="1"/>
  </cols>
  <sheetData>
    <row r="1" ht="15.75">
      <c r="B1" s="1" t="s">
        <v>0</v>
      </c>
    </row>
    <row r="2" ht="15.75">
      <c r="B2" s="1" t="s">
        <v>1</v>
      </c>
    </row>
    <row r="3" ht="15.75">
      <c r="B3" s="1" t="s">
        <v>252</v>
      </c>
    </row>
    <row r="5" ht="12.75">
      <c r="A5" s="149" t="s">
        <v>251</v>
      </c>
    </row>
    <row r="6" spans="1:3" ht="15.75">
      <c r="A6" s="69"/>
      <c r="B6" s="72"/>
      <c r="C6" s="75"/>
    </row>
    <row r="7" spans="1:3" ht="15.75">
      <c r="A7" s="69" t="s">
        <v>425</v>
      </c>
      <c r="B7" s="72"/>
      <c r="C7" s="75">
        <v>3000</v>
      </c>
    </row>
    <row r="8" spans="1:3" ht="15.75">
      <c r="A8" s="87" t="s">
        <v>8</v>
      </c>
      <c r="B8" s="72"/>
      <c r="C8" s="75">
        <f>C7</f>
        <v>3000</v>
      </c>
    </row>
    <row r="9" spans="1:3" ht="12.75">
      <c r="A9" s="139"/>
      <c r="C9" s="75"/>
    </row>
    <row r="10" spans="1:3" ht="12.75">
      <c r="A10" s="149" t="s">
        <v>324</v>
      </c>
      <c r="C10" s="75"/>
    </row>
    <row r="11" ht="12.75">
      <c r="C11" s="75"/>
    </row>
    <row r="12" spans="1:3" ht="15.75">
      <c r="A12" s="69" t="s">
        <v>323</v>
      </c>
      <c r="B12" s="68" t="s">
        <v>426</v>
      </c>
      <c r="C12" s="75">
        <v>2500</v>
      </c>
    </row>
    <row r="13" spans="1:3" ht="15.75">
      <c r="A13" s="69" t="s">
        <v>427</v>
      </c>
      <c r="B13" s="68" t="s">
        <v>428</v>
      </c>
      <c r="C13" s="75">
        <v>8400</v>
      </c>
    </row>
    <row r="14" spans="1:3" ht="15.75">
      <c r="A14" s="87" t="s">
        <v>8</v>
      </c>
      <c r="B14" s="68"/>
      <c r="C14" s="75">
        <f>SUM(C12:C13)</f>
        <v>10900</v>
      </c>
    </row>
    <row r="15" spans="1:3" ht="12.75">
      <c r="A15" s="149" t="s">
        <v>429</v>
      </c>
      <c r="B15" s="68"/>
      <c r="C15" s="75"/>
    </row>
    <row r="16" spans="1:3" ht="15.75">
      <c r="A16" s="69"/>
      <c r="B16" s="68"/>
      <c r="C16" s="75"/>
    </row>
    <row r="17" spans="1:3" ht="15.75">
      <c r="A17" s="69" t="s">
        <v>430</v>
      </c>
      <c r="B17" s="68" t="s">
        <v>435</v>
      </c>
      <c r="C17" s="75">
        <v>200</v>
      </c>
    </row>
    <row r="18" spans="1:3" ht="15.75">
      <c r="A18" s="69" t="s">
        <v>431</v>
      </c>
      <c r="B18" s="68" t="s">
        <v>154</v>
      </c>
      <c r="C18" s="75">
        <v>300</v>
      </c>
    </row>
    <row r="19" spans="1:3" ht="15.75">
      <c r="A19" s="5" t="s">
        <v>163</v>
      </c>
      <c r="B19" s="68" t="s">
        <v>432</v>
      </c>
      <c r="C19" s="75">
        <v>150</v>
      </c>
    </row>
    <row r="20" spans="1:3" ht="15.75">
      <c r="A20" s="5" t="s">
        <v>301</v>
      </c>
      <c r="B20" s="68" t="s">
        <v>433</v>
      </c>
      <c r="C20" s="75">
        <v>100</v>
      </c>
    </row>
    <row r="21" spans="1:3" ht="15.75">
      <c r="A21" s="5" t="s">
        <v>303</v>
      </c>
      <c r="B21" s="68" t="s">
        <v>434</v>
      </c>
      <c r="C21" s="75">
        <v>200</v>
      </c>
    </row>
    <row r="22" spans="1:3" ht="15.75">
      <c r="A22" s="5" t="s">
        <v>306</v>
      </c>
      <c r="B22" s="68" t="s">
        <v>432</v>
      </c>
      <c r="C22" s="75">
        <v>150</v>
      </c>
    </row>
    <row r="23" spans="1:3" ht="15.75">
      <c r="A23" s="87" t="s">
        <v>8</v>
      </c>
      <c r="B23" s="68"/>
      <c r="C23" s="75">
        <f>SUM(C17:C22)</f>
        <v>1100</v>
      </c>
    </row>
    <row r="24" spans="1:3" ht="15.75">
      <c r="A24" s="69"/>
      <c r="B24" s="68"/>
      <c r="C24" s="75">
        <f>C8+C14+C23</f>
        <v>15000</v>
      </c>
    </row>
    <row r="25" spans="1:3" ht="15.75">
      <c r="A25" s="70" t="s">
        <v>188</v>
      </c>
      <c r="B25" s="56"/>
      <c r="C25" s="12" t="s">
        <v>273</v>
      </c>
    </row>
    <row r="26" spans="1:3" ht="15.75">
      <c r="A26" s="32" t="s">
        <v>10</v>
      </c>
      <c r="B26" s="55"/>
      <c r="C26" s="54" t="s">
        <v>173</v>
      </c>
    </row>
    <row r="27" spans="1:3" ht="15.75">
      <c r="A27" s="60" t="s">
        <v>11</v>
      </c>
      <c r="B27" s="56"/>
      <c r="C27" s="54" t="s">
        <v>174</v>
      </c>
    </row>
    <row r="28" spans="1:3" ht="15.75">
      <c r="A28" s="60" t="s">
        <v>12</v>
      </c>
      <c r="B28" s="56"/>
      <c r="C28" s="54" t="s">
        <v>175</v>
      </c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F50" sqref="F50"/>
    </sheetView>
  </sheetViews>
  <sheetFormatPr defaultColWidth="9.00390625" defaultRowHeight="12.75"/>
  <cols>
    <col min="1" max="1" width="42.625" style="0" customWidth="1"/>
    <col min="2" max="2" width="34.625" style="0" customWidth="1"/>
    <col min="3" max="3" width="13.875" style="0" customWidth="1"/>
  </cols>
  <sheetData>
    <row r="1" spans="1:3" ht="15.75">
      <c r="A1" s="115"/>
      <c r="B1" s="94" t="s">
        <v>0</v>
      </c>
      <c r="C1" s="116"/>
    </row>
    <row r="2" spans="1:3" ht="15.75">
      <c r="A2" s="118"/>
      <c r="B2" s="94" t="s">
        <v>1</v>
      </c>
      <c r="C2" s="116"/>
    </row>
    <row r="3" spans="1:3" ht="15.75">
      <c r="A3" s="118"/>
      <c r="B3" s="94" t="s">
        <v>239</v>
      </c>
      <c r="C3" s="116"/>
    </row>
    <row r="4" spans="1:3" ht="15.75">
      <c r="A4" s="96" t="s">
        <v>345</v>
      </c>
      <c r="B4" s="117"/>
      <c r="C4" s="116"/>
    </row>
    <row r="5" spans="1:3" ht="15.75">
      <c r="A5" s="71" t="s">
        <v>108</v>
      </c>
      <c r="B5" s="72" t="s">
        <v>436</v>
      </c>
      <c r="C5" s="72">
        <v>27788.54</v>
      </c>
    </row>
    <row r="6" spans="1:3" ht="15.75">
      <c r="A6" s="69" t="s">
        <v>67</v>
      </c>
      <c r="B6" s="74"/>
      <c r="C6" s="75"/>
    </row>
    <row r="7" spans="1:3" ht="15.75">
      <c r="A7" s="115"/>
      <c r="B7" s="117"/>
      <c r="C7" s="116"/>
    </row>
    <row r="8" spans="1:3" ht="15.75">
      <c r="A8" s="119" t="s">
        <v>347</v>
      </c>
      <c r="B8" s="120"/>
      <c r="C8" s="121"/>
    </row>
    <row r="9" spans="1:3" ht="15.75">
      <c r="A9" s="69" t="s">
        <v>100</v>
      </c>
      <c r="B9" s="72" t="s">
        <v>346</v>
      </c>
      <c r="C9" s="75">
        <v>7283.6</v>
      </c>
    </row>
    <row r="10" spans="1:3" ht="15.75">
      <c r="A10" s="87" t="s">
        <v>8</v>
      </c>
      <c r="B10" s="122"/>
      <c r="C10" s="123">
        <f>C9</f>
        <v>7283.6</v>
      </c>
    </row>
    <row r="11" spans="1:3" ht="15.75">
      <c r="A11" s="110"/>
      <c r="B11" s="124"/>
      <c r="C11" s="125"/>
    </row>
    <row r="12" spans="1:3" ht="15.75">
      <c r="A12" s="126" t="s">
        <v>448</v>
      </c>
      <c r="B12" s="117"/>
      <c r="C12" s="117"/>
    </row>
    <row r="13" spans="1:3" ht="15.75">
      <c r="A13" s="29" t="s">
        <v>117</v>
      </c>
      <c r="B13" s="27" t="s">
        <v>390</v>
      </c>
      <c r="C13" s="21">
        <v>1840.8</v>
      </c>
    </row>
    <row r="14" spans="1:3" ht="15.75">
      <c r="A14" s="29" t="s">
        <v>112</v>
      </c>
      <c r="B14" s="27" t="s">
        <v>113</v>
      </c>
      <c r="C14" s="21">
        <v>849.6</v>
      </c>
    </row>
    <row r="15" spans="1:3" ht="15.75">
      <c r="A15" s="31" t="s">
        <v>391</v>
      </c>
      <c r="B15" s="27" t="s">
        <v>392</v>
      </c>
      <c r="C15" s="22">
        <v>5380.8</v>
      </c>
    </row>
    <row r="16" spans="1:3" ht="15.75">
      <c r="A16" s="31" t="s">
        <v>393</v>
      </c>
      <c r="B16" s="27" t="s">
        <v>394</v>
      </c>
      <c r="C16" s="22">
        <v>339.84</v>
      </c>
    </row>
    <row r="17" spans="1:3" ht="31.5">
      <c r="A17" s="5" t="s">
        <v>395</v>
      </c>
      <c r="B17" s="27" t="s">
        <v>396</v>
      </c>
      <c r="C17" s="22">
        <v>509.76</v>
      </c>
    </row>
    <row r="18" spans="1:3" ht="15.75">
      <c r="A18" s="29" t="s">
        <v>72</v>
      </c>
      <c r="B18" s="27" t="s">
        <v>71</v>
      </c>
      <c r="C18" s="21">
        <v>2400</v>
      </c>
    </row>
    <row r="19" spans="1:3" ht="15.75">
      <c r="A19" s="29" t="s">
        <v>116</v>
      </c>
      <c r="B19" s="27" t="s">
        <v>71</v>
      </c>
      <c r="C19" s="23">
        <v>2400</v>
      </c>
    </row>
    <row r="20" spans="1:3" ht="15.75">
      <c r="A20" s="5"/>
      <c r="B20" s="154" t="s">
        <v>336</v>
      </c>
      <c r="C20" s="21">
        <f>SUM(C13:C19)</f>
        <v>13720.800000000001</v>
      </c>
    </row>
    <row r="21" spans="1:3" ht="26.25">
      <c r="A21" s="5" t="s">
        <v>74</v>
      </c>
      <c r="B21" s="168" t="s">
        <v>437</v>
      </c>
      <c r="C21" s="23">
        <v>1000</v>
      </c>
    </row>
    <row r="22" spans="1:3" ht="15.75">
      <c r="A22" s="119" t="s">
        <v>351</v>
      </c>
      <c r="B22" s="95"/>
      <c r="C22" s="116"/>
    </row>
    <row r="23" spans="1:3" ht="15.75">
      <c r="A23" s="115" t="s">
        <v>438</v>
      </c>
      <c r="B23" s="95"/>
      <c r="C23" s="116"/>
    </row>
    <row r="24" spans="1:3" ht="15.75">
      <c r="A24" s="69" t="s">
        <v>226</v>
      </c>
      <c r="B24" s="72" t="s">
        <v>228</v>
      </c>
      <c r="C24" s="75">
        <v>200</v>
      </c>
    </row>
    <row r="25" spans="1:3" ht="15.75">
      <c r="A25" s="100" t="s">
        <v>227</v>
      </c>
      <c r="B25" s="72" t="s">
        <v>348</v>
      </c>
      <c r="C25" s="75">
        <v>200</v>
      </c>
    </row>
    <row r="26" spans="1:3" ht="12.75">
      <c r="A26" s="129" t="s">
        <v>8</v>
      </c>
      <c r="B26" s="129"/>
      <c r="C26" s="75">
        <f>SUM(C24:C25)</f>
        <v>400</v>
      </c>
    </row>
    <row r="27" spans="1:3" ht="12.75">
      <c r="A27" s="117"/>
      <c r="B27" s="111"/>
      <c r="C27" s="114"/>
    </row>
    <row r="28" spans="1:3" ht="15.75">
      <c r="A28" s="88" t="s">
        <v>350</v>
      </c>
      <c r="B28" s="3"/>
      <c r="C28" s="3"/>
    </row>
    <row r="29" spans="1:3" ht="15.75">
      <c r="A29" s="2"/>
      <c r="B29" s="18"/>
      <c r="C29" s="18"/>
    </row>
    <row r="30" spans="1:3" ht="15.75">
      <c r="A30" s="29" t="s">
        <v>78</v>
      </c>
      <c r="B30" s="22" t="s">
        <v>283</v>
      </c>
      <c r="C30" s="23">
        <v>10400</v>
      </c>
    </row>
    <row r="31" spans="1:3" ht="15.75">
      <c r="A31" s="5" t="s">
        <v>5</v>
      </c>
      <c r="B31" s="20"/>
      <c r="C31" s="21">
        <f>C30</f>
        <v>10400</v>
      </c>
    </row>
    <row r="32" spans="1:3" ht="12.75">
      <c r="A32" s="129"/>
      <c r="B32" s="72" t="s">
        <v>349</v>
      </c>
      <c r="C32" s="75">
        <v>700</v>
      </c>
    </row>
    <row r="33" spans="1:3" ht="12.75">
      <c r="A33" s="139"/>
      <c r="B33" s="111"/>
      <c r="C33" s="114"/>
    </row>
    <row r="34" spans="1:3" ht="15.75">
      <c r="A34" s="119" t="s">
        <v>440</v>
      </c>
      <c r="B34" s="111"/>
      <c r="C34" s="114"/>
    </row>
    <row r="35" spans="1:3" ht="15.75">
      <c r="A35" s="69" t="s">
        <v>439</v>
      </c>
      <c r="B35" s="72" t="s">
        <v>353</v>
      </c>
      <c r="C35" s="75">
        <v>6000</v>
      </c>
    </row>
    <row r="36" spans="1:3" ht="15.75">
      <c r="A36" s="69" t="s">
        <v>8</v>
      </c>
      <c r="B36" s="72"/>
      <c r="C36" s="75">
        <f>SUM(C35:C35)</f>
        <v>6000</v>
      </c>
    </row>
    <row r="37" spans="1:3" ht="15.75">
      <c r="A37" s="115"/>
      <c r="B37" s="111"/>
      <c r="C37" s="114"/>
    </row>
    <row r="38" spans="1:3" ht="15.75">
      <c r="A38" s="119" t="s">
        <v>352</v>
      </c>
      <c r="B38" s="111"/>
      <c r="C38" s="114"/>
    </row>
    <row r="39" spans="1:3" ht="12.75">
      <c r="A39" s="129" t="s">
        <v>301</v>
      </c>
      <c r="B39" s="101" t="s">
        <v>444</v>
      </c>
      <c r="C39" s="134">
        <v>400</v>
      </c>
    </row>
    <row r="40" spans="1:3" ht="12.75">
      <c r="A40" s="129" t="s">
        <v>184</v>
      </c>
      <c r="B40" s="72" t="s">
        <v>443</v>
      </c>
      <c r="C40" s="75">
        <v>7600</v>
      </c>
    </row>
    <row r="41" spans="1:3" ht="12.75">
      <c r="A41" s="129" t="s">
        <v>447</v>
      </c>
      <c r="B41" s="72" t="s">
        <v>209</v>
      </c>
      <c r="C41" s="75">
        <v>1000</v>
      </c>
    </row>
    <row r="42" spans="1:3" ht="15.75">
      <c r="A42" s="69" t="s">
        <v>185</v>
      </c>
      <c r="B42" s="72" t="s">
        <v>442</v>
      </c>
      <c r="C42" s="75">
        <v>600</v>
      </c>
    </row>
    <row r="43" spans="1:3" ht="15.75">
      <c r="A43" s="69" t="s">
        <v>103</v>
      </c>
      <c r="B43" s="72" t="s">
        <v>441</v>
      </c>
      <c r="C43" s="75">
        <v>300</v>
      </c>
    </row>
    <row r="44" spans="1:3" ht="15.75">
      <c r="A44" s="69" t="s">
        <v>446</v>
      </c>
      <c r="B44" s="72" t="s">
        <v>445</v>
      </c>
      <c r="C44" s="75">
        <v>850</v>
      </c>
    </row>
    <row r="45" spans="1:3" ht="15.75">
      <c r="A45" s="69" t="s">
        <v>105</v>
      </c>
      <c r="B45" s="72" t="s">
        <v>191</v>
      </c>
      <c r="C45" s="75">
        <v>5</v>
      </c>
    </row>
    <row r="46" spans="1:3" ht="15.75">
      <c r="A46" s="69" t="s">
        <v>124</v>
      </c>
      <c r="B46" s="72" t="s">
        <v>186</v>
      </c>
      <c r="C46" s="75">
        <v>100</v>
      </c>
    </row>
    <row r="47" spans="1:3" ht="15.75">
      <c r="A47" s="69" t="s">
        <v>187</v>
      </c>
      <c r="B47" s="72" t="s">
        <v>189</v>
      </c>
      <c r="C47" s="75">
        <v>25</v>
      </c>
    </row>
    <row r="48" spans="1:3" ht="15.75">
      <c r="A48" s="69" t="s">
        <v>131</v>
      </c>
      <c r="B48" s="72" t="s">
        <v>190</v>
      </c>
      <c r="C48" s="75">
        <v>20</v>
      </c>
    </row>
    <row r="49" spans="1:3" ht="15.75">
      <c r="A49" s="87" t="s">
        <v>5</v>
      </c>
      <c r="B49" s="72"/>
      <c r="C49" s="135">
        <f>SUM(C39:C48)</f>
        <v>10900</v>
      </c>
    </row>
    <row r="50" spans="1:3" ht="12.75">
      <c r="A50" s="117"/>
      <c r="B50" s="111"/>
      <c r="C50" s="136"/>
    </row>
    <row r="51" spans="1:3" ht="15.75">
      <c r="A51" s="70" t="s">
        <v>188</v>
      </c>
      <c r="B51" s="137"/>
      <c r="C51" s="12" t="s">
        <v>273</v>
      </c>
    </row>
    <row r="52" spans="1:3" ht="15.75">
      <c r="A52" s="70" t="s">
        <v>12</v>
      </c>
      <c r="B52" s="138"/>
      <c r="C52" s="108" t="s">
        <v>175</v>
      </c>
    </row>
  </sheetData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19" sqref="B19"/>
    </sheetView>
  </sheetViews>
  <sheetFormatPr defaultColWidth="9.00390625" defaultRowHeight="12.75"/>
  <cols>
    <col min="1" max="1" width="42.625" style="0" customWidth="1"/>
    <col min="2" max="2" width="34.625" style="0" customWidth="1"/>
    <col min="3" max="3" width="13.875" style="0" customWidth="1"/>
  </cols>
  <sheetData>
    <row r="1" spans="1:2" ht="15.75">
      <c r="A1" s="169"/>
      <c r="B1" s="147" t="s">
        <v>486</v>
      </c>
    </row>
    <row r="2" spans="1:2" ht="15.75">
      <c r="A2" s="169"/>
      <c r="B2" s="147" t="s">
        <v>487</v>
      </c>
    </row>
    <row r="3" spans="1:2" ht="15.75">
      <c r="A3" s="169"/>
      <c r="B3" s="176" t="s">
        <v>488</v>
      </c>
    </row>
    <row r="4" ht="15.75">
      <c r="A4" s="169"/>
    </row>
    <row r="5" ht="15.75">
      <c r="A5" s="3" t="s">
        <v>449</v>
      </c>
    </row>
    <row r="6" ht="15.75">
      <c r="A6" s="3" t="s">
        <v>450</v>
      </c>
    </row>
    <row r="7" ht="15.75">
      <c r="A7" s="3" t="s">
        <v>451</v>
      </c>
    </row>
    <row r="8" ht="15.75">
      <c r="A8" s="3" t="s">
        <v>452</v>
      </c>
    </row>
    <row r="9" ht="15.75">
      <c r="A9" s="3" t="s">
        <v>453</v>
      </c>
    </row>
    <row r="10" ht="15.75">
      <c r="A10" s="170" t="s">
        <v>454</v>
      </c>
    </row>
    <row r="11" spans="1:2" ht="15.75">
      <c r="A11" s="171" t="s">
        <v>455</v>
      </c>
      <c r="B11" t="s">
        <v>456</v>
      </c>
    </row>
    <row r="12" spans="1:2" ht="15.75">
      <c r="A12" s="171" t="s">
        <v>457</v>
      </c>
      <c r="B12" t="s">
        <v>458</v>
      </c>
    </row>
    <row r="13" spans="1:2" ht="15.75">
      <c r="A13" s="171" t="s">
        <v>459</v>
      </c>
      <c r="B13" t="s">
        <v>460</v>
      </c>
    </row>
    <row r="14" spans="1:2" ht="15.75">
      <c r="A14" s="171" t="s">
        <v>461</v>
      </c>
      <c r="B14" t="s">
        <v>462</v>
      </c>
    </row>
    <row r="15" spans="1:2" ht="15.75">
      <c r="A15" s="171" t="s">
        <v>463</v>
      </c>
      <c r="B15" t="s">
        <v>464</v>
      </c>
    </row>
    <row r="16" spans="1:2" ht="15.75">
      <c r="A16" s="171" t="s">
        <v>465</v>
      </c>
      <c r="B16" t="s">
        <v>466</v>
      </c>
    </row>
    <row r="17" spans="1:2" ht="15.75">
      <c r="A17" s="171" t="s">
        <v>467</v>
      </c>
      <c r="B17" t="s">
        <v>468</v>
      </c>
    </row>
    <row r="18" spans="1:2" ht="15.75">
      <c r="A18" s="171" t="s">
        <v>469</v>
      </c>
      <c r="B18" t="s">
        <v>470</v>
      </c>
    </row>
    <row r="19" spans="1:2" ht="15.75">
      <c r="A19" s="171" t="s">
        <v>471</v>
      </c>
      <c r="B19" t="s">
        <v>472</v>
      </c>
    </row>
    <row r="20" spans="1:2" ht="15.75">
      <c r="A20" s="172" t="s">
        <v>473</v>
      </c>
      <c r="B20" t="s">
        <v>474</v>
      </c>
    </row>
    <row r="22" ht="15.75">
      <c r="A22" s="170" t="s">
        <v>475</v>
      </c>
    </row>
    <row r="23" ht="15.75">
      <c r="A23" s="171" t="s">
        <v>476</v>
      </c>
    </row>
    <row r="24" ht="15.75">
      <c r="A24" s="171" t="s">
        <v>477</v>
      </c>
    </row>
    <row r="25" ht="15.75">
      <c r="A25" s="171"/>
    </row>
    <row r="26" ht="15.75">
      <c r="A26" s="171" t="s">
        <v>478</v>
      </c>
    </row>
    <row r="27" ht="15.75">
      <c r="A27" s="171" t="s">
        <v>479</v>
      </c>
    </row>
    <row r="28" ht="15.75">
      <c r="A28" s="171" t="s">
        <v>480</v>
      </c>
    </row>
    <row r="29" spans="1:3" ht="15.75">
      <c r="A29" s="3" t="s">
        <v>485</v>
      </c>
      <c r="B29" s="174"/>
      <c r="C29" s="174"/>
    </row>
    <row r="30" spans="1:3" ht="12.75">
      <c r="A30" s="174"/>
      <c r="B30" s="174"/>
      <c r="C30" s="174"/>
    </row>
    <row r="31" spans="1:3" ht="15.75">
      <c r="A31" s="175" t="s">
        <v>481</v>
      </c>
      <c r="B31" s="174"/>
      <c r="C31" s="174"/>
    </row>
    <row r="32" spans="1:3" ht="15.75">
      <c r="A32" s="173" t="s">
        <v>482</v>
      </c>
      <c r="B32" s="174"/>
      <c r="C32" s="174"/>
    </row>
    <row r="33" spans="1:3" ht="15.75">
      <c r="A33" s="173" t="s">
        <v>483</v>
      </c>
      <c r="B33" s="174"/>
      <c r="C33" s="174"/>
    </row>
    <row r="34" spans="1:3" ht="15.75">
      <c r="A34" s="173"/>
      <c r="B34" s="174"/>
      <c r="C34" s="174"/>
    </row>
    <row r="35" spans="1:3" ht="15.75">
      <c r="A35" s="173" t="s">
        <v>484</v>
      </c>
      <c r="B35" s="174"/>
      <c r="C35" s="174"/>
    </row>
    <row r="36" spans="1:3" ht="15.75">
      <c r="A36" s="173"/>
      <c r="B36" s="174"/>
      <c r="C36" s="174"/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2010-03-10T17:45:00Z</cp:lastPrinted>
  <dcterms:created xsi:type="dcterms:W3CDTF">2007-01-14T04:33:46Z</dcterms:created>
  <dcterms:modified xsi:type="dcterms:W3CDTF">2010-03-10T17:45:19Z</dcterms:modified>
  <cp:category/>
  <cp:version/>
  <cp:contentType/>
  <cp:contentStatus/>
</cp:coreProperties>
</file>